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9.xml" ContentType="application/vnd.openxmlformats-officedocument.spreadsheetml.comments+xml"/>
  <Override PartName="/xl/drawings/drawing17.xml" ContentType="application/vnd.openxmlformats-officedocument.drawing+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8E3EEF3A-1186-472E-87A5-2693843EE4E3}" xr6:coauthVersionLast="47" xr6:coauthVersionMax="47" xr10:uidLastSave="{00000000-0000-0000-0000-000000000000}"/>
  <bookViews>
    <workbookView xWindow="-120" yWindow="-120" windowWidth="20730" windowHeight="11160" tabRatio="618" xr2:uid="{00000000-000D-0000-FFFF-FFFF00000000}"/>
  </bookViews>
  <sheets>
    <sheet name="各書類について" sheetId="12" r:id="rId1"/>
    <sheet name="①要望書１" sheetId="2" r:id="rId2"/>
    <sheet name="①要望書２" sheetId="24" r:id="rId3"/>
    <sheet name="①要望書３" sheetId="5" r:id="rId4"/>
    <sheet name="①要望書４" sheetId="4" r:id="rId5"/>
    <sheet name="①要望書５" sheetId="19" r:id="rId6"/>
    <sheet name="（①要望書６）アンケート" sheetId="30" r:id="rId7"/>
    <sheet name="②申請書１" sheetId="27" r:id="rId8"/>
    <sheet name="②申請書２" sheetId="28" r:id="rId9"/>
    <sheet name="②申請書３" sheetId="7" r:id="rId10"/>
    <sheet name="②申請書４" sheetId="8" r:id="rId11"/>
    <sheet name="②申請書５" sheetId="20" r:id="rId12"/>
    <sheet name="（②申請書）添付１支払希望調書" sheetId="9" r:id="rId13"/>
    <sheet name="（②申請書）添付２要望書からの変更点" sheetId="33" r:id="rId14"/>
    <sheet name="③変更承認申請書" sheetId="11" r:id="rId15"/>
    <sheet name="④廃止承認申請書 " sheetId="13" r:id="rId16"/>
    <sheet name="⑤実施状況報告書１" sheetId="14" r:id="rId17"/>
    <sheet name="⑤実施状況報告書２" sheetId="15" r:id="rId18"/>
    <sheet name="⑥実績報告書１" sheetId="16" r:id="rId19"/>
    <sheet name="⑥実績報告書2" sheetId="29" r:id="rId20"/>
    <sheet name="⑥実績報告書3" sheetId="17" r:id="rId21"/>
    <sheet name="⑥実績報告書4" sheetId="18" r:id="rId22"/>
    <sheet name="⑥実績報告書5" sheetId="21" r:id="rId23"/>
    <sheet name="⑦支払請求書（概算）" sheetId="22" r:id="rId24"/>
    <sheet name="⑧支払請求書（精算）" sheetId="23" r:id="rId25"/>
  </sheets>
  <definedNames>
    <definedName name="_xlnm._FilterDatabase" localSheetId="12" hidden="1">'（②申請書）添付１支払希望調書'!$E$4:$AS$10</definedName>
    <definedName name="_xlnm._FilterDatabase" localSheetId="1" hidden="1">①要望書１!$B$56:$B$61</definedName>
    <definedName name="_xlnm._FilterDatabase" localSheetId="2" hidden="1">①要望書２!$B$2:$B$22</definedName>
    <definedName name="_xlnm._FilterDatabase" localSheetId="4" hidden="1">①要望書４!$B$2:$S$8</definedName>
    <definedName name="_xlnm._FilterDatabase" localSheetId="5" hidden="1">①要望書５!$I$2:$I$69</definedName>
    <definedName name="_xlnm._FilterDatabase" localSheetId="7" hidden="1">②申請書１!$B$46:$B$51</definedName>
    <definedName name="_xlnm._FilterDatabase" localSheetId="8" hidden="1">②申請書２!$B$2:$B$22</definedName>
    <definedName name="_xlnm._FilterDatabase" localSheetId="10" hidden="1">②申請書４!$B$2:$S$8</definedName>
    <definedName name="_xlnm._FilterDatabase" localSheetId="11" hidden="1">②申請書５!$A$2:$A$69</definedName>
    <definedName name="_xlnm._FilterDatabase" localSheetId="14" hidden="1">③変更承認申請書!$B$29:$B$39</definedName>
    <definedName name="_xlnm._FilterDatabase" localSheetId="18" hidden="1">⑥実績報告書１!$B$47:$B$52</definedName>
    <definedName name="_xlnm._FilterDatabase" localSheetId="19" hidden="1">⑥実績報告書2!$B$3:$B$38</definedName>
    <definedName name="_xlnm._FilterDatabase" localSheetId="21" hidden="1">⑥実績報告書4!$B$2:$S$13</definedName>
    <definedName name="_xlnm._FilterDatabase" localSheetId="22" hidden="1">⑥実績報告書5!$A$3:$A$70</definedName>
    <definedName name="_xlnm.Print_Area" localSheetId="6">'（①要望書６）アンケート'!$A$1:$I$19</definedName>
    <definedName name="_xlnm.Print_Area" localSheetId="12">'（②申請書）添付１支払希望調書'!$E$1:$AS$13</definedName>
    <definedName name="_xlnm.Print_Area" localSheetId="13">'（②申請書）添付２要望書からの変更点'!$A$1:$D$22</definedName>
    <definedName name="_xlnm.Print_Area" localSheetId="1">①要望書１!$E$1:$AS$61</definedName>
    <definedName name="_xlnm.Print_Area" localSheetId="2">①要望書２!$E$2:$AS$22</definedName>
    <definedName name="_xlnm.Print_Area" localSheetId="3">①要望書３!$E$1:$AS$22</definedName>
    <definedName name="_xlnm.Print_Area" localSheetId="4">①要望書４!$B$1:$AO$17</definedName>
    <definedName name="_xlnm.Print_Area" localSheetId="5">①要望書５!$A$1:$J$75</definedName>
    <definedName name="_xlnm.Print_Area" localSheetId="7">②申請書１!$E$1:$AS$51</definedName>
    <definedName name="_xlnm.Print_Area" localSheetId="8">②申請書２!$E$2:$AS$22</definedName>
    <definedName name="_xlnm.Print_Area" localSheetId="9">②申請書３!$E$1:$AS$22</definedName>
    <definedName name="_xlnm.Print_Area" localSheetId="10">②申請書４!$B$1:$AO$17</definedName>
    <definedName name="_xlnm.Print_Area" localSheetId="11">②申請書５!$A$1:$J$76</definedName>
    <definedName name="_xlnm.Print_Area" localSheetId="14">③変更承認申請書!$E$1:$AS$61</definedName>
    <definedName name="_xlnm.Print_Area" localSheetId="15">'④廃止承認申請書 '!$E$1:$AS$34</definedName>
    <definedName name="_xlnm.Print_Area" localSheetId="16">⑤実施状況報告書１!$E$1:$AS$19</definedName>
    <definedName name="_xlnm.Print_Area" localSheetId="17">⑤実施状況報告書２!$E$1:$AS$33</definedName>
    <definedName name="_xlnm.Print_Area" localSheetId="18">⑥実績報告書１!$E$1:$AS$52</definedName>
    <definedName name="_xlnm.Print_Area" localSheetId="19">⑥実績報告書2!$E$3:$AS$38</definedName>
    <definedName name="_xlnm.Print_Area" localSheetId="20">⑥実績報告書3!$E$1:$AS$22</definedName>
    <definedName name="_xlnm.Print_Area" localSheetId="21">⑥実績報告書4!$B$1:$AO$24</definedName>
    <definedName name="_xlnm.Print_Area" localSheetId="22">⑥実績報告書5!$A$1:$G$78</definedName>
    <definedName name="_xlnm.Print_Area" localSheetId="23">'⑦支払請求書（概算）'!$E$1:$AS$33</definedName>
    <definedName name="_xlnm.Print_Area" localSheetId="24">'⑧支払請求書（精算）'!$E$1:$AS$33</definedName>
    <definedName name="_xlnm.Print_Area" localSheetId="0">各書類について!$A$1:$G$38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 i="28" l="1"/>
  <c r="AF10" i="19" l="1"/>
  <c r="AF11" i="19"/>
  <c r="AA22" i="16"/>
  <c r="W22" i="16"/>
  <c r="S22" i="16"/>
  <c r="AC21" i="27"/>
  <c r="Y21" i="27"/>
  <c r="U21" i="27"/>
  <c r="AA22" i="23" l="1"/>
  <c r="P19" i="23" s="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4" i="21"/>
  <c r="L22" i="17" l="1"/>
  <c r="F17" i="20" l="1"/>
  <c r="N11" i="20"/>
  <c r="N10" i="20"/>
  <c r="B4" i="20" l="1"/>
  <c r="C4" i="20"/>
  <c r="D4" i="20"/>
  <c r="E4" i="20"/>
  <c r="I4" i="20" s="1"/>
  <c r="F4" i="20"/>
  <c r="G4" i="20"/>
  <c r="B5" i="20"/>
  <c r="C5" i="20"/>
  <c r="D5" i="20"/>
  <c r="E5" i="20"/>
  <c r="I5" i="20" s="1"/>
  <c r="F5" i="20"/>
  <c r="G5" i="20"/>
  <c r="B6" i="20"/>
  <c r="C6" i="20"/>
  <c r="D6" i="20"/>
  <c r="E6" i="20"/>
  <c r="I6" i="20" s="1"/>
  <c r="F6" i="20"/>
  <c r="G6" i="20"/>
  <c r="B7" i="20"/>
  <c r="C7" i="20"/>
  <c r="D7" i="20"/>
  <c r="E7" i="20"/>
  <c r="I7" i="20" s="1"/>
  <c r="F7" i="20"/>
  <c r="G7" i="20"/>
  <c r="B8" i="20"/>
  <c r="C8" i="20"/>
  <c r="D8" i="20"/>
  <c r="E8" i="20"/>
  <c r="I8" i="20" s="1"/>
  <c r="F8" i="20"/>
  <c r="G8" i="20"/>
  <c r="B9" i="20"/>
  <c r="C9" i="20"/>
  <c r="D9" i="20"/>
  <c r="E9" i="20"/>
  <c r="I9" i="20" s="1"/>
  <c r="F9" i="20"/>
  <c r="G9" i="20"/>
  <c r="B10" i="20"/>
  <c r="C10" i="20"/>
  <c r="D10" i="20"/>
  <c r="E10" i="20"/>
  <c r="I10" i="20" s="1"/>
  <c r="F10" i="20"/>
  <c r="G10" i="20"/>
  <c r="B11" i="20"/>
  <c r="C11" i="20"/>
  <c r="D11" i="20"/>
  <c r="E11" i="20"/>
  <c r="I11" i="20" s="1"/>
  <c r="F11" i="20"/>
  <c r="G11" i="20"/>
  <c r="B12" i="20"/>
  <c r="C12" i="20"/>
  <c r="D12" i="20"/>
  <c r="E12" i="20"/>
  <c r="I12" i="20" s="1"/>
  <c r="F12" i="20"/>
  <c r="G12" i="20"/>
  <c r="B13" i="20"/>
  <c r="C13" i="20"/>
  <c r="D13" i="20"/>
  <c r="E13" i="20"/>
  <c r="I13" i="20" s="1"/>
  <c r="F13" i="20"/>
  <c r="G13" i="20"/>
  <c r="B14" i="20"/>
  <c r="C14" i="20"/>
  <c r="D14" i="20"/>
  <c r="E14" i="20"/>
  <c r="I14" i="20" s="1"/>
  <c r="F14" i="20"/>
  <c r="G14" i="20"/>
  <c r="B15" i="20"/>
  <c r="C15" i="20"/>
  <c r="D15" i="20"/>
  <c r="E15" i="20"/>
  <c r="I15" i="20" s="1"/>
  <c r="F15" i="20"/>
  <c r="G15" i="20"/>
  <c r="B16" i="20"/>
  <c r="C16" i="20"/>
  <c r="D16" i="20"/>
  <c r="E16" i="20"/>
  <c r="I16" i="20" s="1"/>
  <c r="F16" i="20"/>
  <c r="G16" i="20"/>
  <c r="B17" i="20"/>
  <c r="C17" i="20"/>
  <c r="D17" i="20"/>
  <c r="E17" i="20"/>
  <c r="I17" i="20" s="1"/>
  <c r="G17" i="20"/>
  <c r="B18" i="20"/>
  <c r="C18" i="20"/>
  <c r="D18" i="20"/>
  <c r="E18" i="20"/>
  <c r="I18" i="20" s="1"/>
  <c r="F18" i="20"/>
  <c r="G18" i="20"/>
  <c r="B19" i="20"/>
  <c r="C19" i="20"/>
  <c r="D19" i="20"/>
  <c r="E19" i="20"/>
  <c r="I19" i="20" s="1"/>
  <c r="F19" i="20"/>
  <c r="G19" i="20"/>
  <c r="B20" i="20"/>
  <c r="C20" i="20"/>
  <c r="D20" i="20"/>
  <c r="E20" i="20"/>
  <c r="I20" i="20" s="1"/>
  <c r="F20" i="20"/>
  <c r="G20" i="20"/>
  <c r="B21" i="20"/>
  <c r="C21" i="20"/>
  <c r="D21" i="20"/>
  <c r="E21" i="20"/>
  <c r="I21" i="20" s="1"/>
  <c r="F21" i="20"/>
  <c r="G21" i="20"/>
  <c r="B22" i="20"/>
  <c r="C22" i="20"/>
  <c r="D22" i="20"/>
  <c r="E22" i="20"/>
  <c r="I22" i="20" s="1"/>
  <c r="F22" i="20"/>
  <c r="G22" i="20"/>
  <c r="B23" i="20"/>
  <c r="C23" i="20"/>
  <c r="D23" i="20"/>
  <c r="E23" i="20"/>
  <c r="I23" i="20" s="1"/>
  <c r="F23" i="20"/>
  <c r="G23" i="20"/>
  <c r="B24" i="20"/>
  <c r="C24" i="20"/>
  <c r="D24" i="20"/>
  <c r="E24" i="20"/>
  <c r="I24" i="20" s="1"/>
  <c r="F24" i="20"/>
  <c r="G24" i="20"/>
  <c r="B25" i="20"/>
  <c r="C25" i="20"/>
  <c r="D25" i="20"/>
  <c r="E25" i="20"/>
  <c r="I25" i="20" s="1"/>
  <c r="F25" i="20"/>
  <c r="G25" i="20"/>
  <c r="B26" i="20"/>
  <c r="C26" i="20"/>
  <c r="D26" i="20"/>
  <c r="E26" i="20"/>
  <c r="I26" i="20" s="1"/>
  <c r="F26" i="20"/>
  <c r="G26" i="20"/>
  <c r="B27" i="20"/>
  <c r="C27" i="20"/>
  <c r="D27" i="20"/>
  <c r="E27" i="20"/>
  <c r="I27" i="20" s="1"/>
  <c r="F27" i="20"/>
  <c r="G27" i="20"/>
  <c r="B28" i="20"/>
  <c r="C28" i="20"/>
  <c r="D28" i="20"/>
  <c r="E28" i="20"/>
  <c r="I28" i="20" s="1"/>
  <c r="F28" i="20"/>
  <c r="G28" i="20"/>
  <c r="B29" i="20"/>
  <c r="C29" i="20"/>
  <c r="D29" i="20"/>
  <c r="E29" i="20"/>
  <c r="I29" i="20" s="1"/>
  <c r="F29" i="20"/>
  <c r="G29" i="20"/>
  <c r="B30" i="20"/>
  <c r="C30" i="20"/>
  <c r="D30" i="20"/>
  <c r="E30" i="20"/>
  <c r="I30" i="20" s="1"/>
  <c r="F30" i="20"/>
  <c r="G30" i="20"/>
  <c r="B31" i="20"/>
  <c r="C31" i="20"/>
  <c r="D31" i="20"/>
  <c r="E31" i="20"/>
  <c r="I31" i="20" s="1"/>
  <c r="F31" i="20"/>
  <c r="G31" i="20"/>
  <c r="B32" i="20"/>
  <c r="C32" i="20"/>
  <c r="D32" i="20"/>
  <c r="E32" i="20"/>
  <c r="I32" i="20" s="1"/>
  <c r="F32" i="20"/>
  <c r="G32" i="20"/>
  <c r="B33" i="20"/>
  <c r="C33" i="20"/>
  <c r="D33" i="20"/>
  <c r="E33" i="20"/>
  <c r="I33" i="20" s="1"/>
  <c r="F33" i="20"/>
  <c r="G33" i="20"/>
  <c r="B34" i="20"/>
  <c r="C34" i="20"/>
  <c r="D34" i="20"/>
  <c r="E34" i="20"/>
  <c r="I34" i="20" s="1"/>
  <c r="F34" i="20"/>
  <c r="G34" i="20"/>
  <c r="B35" i="20"/>
  <c r="C35" i="20"/>
  <c r="D35" i="20"/>
  <c r="E35" i="20"/>
  <c r="I35" i="20" s="1"/>
  <c r="F35" i="20"/>
  <c r="G35" i="20"/>
  <c r="B36" i="20"/>
  <c r="C36" i="20"/>
  <c r="D36" i="20"/>
  <c r="E36" i="20"/>
  <c r="I36" i="20" s="1"/>
  <c r="F36" i="20"/>
  <c r="G36" i="20"/>
  <c r="B37" i="20"/>
  <c r="C37" i="20"/>
  <c r="D37" i="20"/>
  <c r="E37" i="20"/>
  <c r="I37" i="20" s="1"/>
  <c r="F37" i="20"/>
  <c r="G37" i="20"/>
  <c r="B38" i="20"/>
  <c r="C38" i="20"/>
  <c r="D38" i="20"/>
  <c r="E38" i="20"/>
  <c r="I38" i="20" s="1"/>
  <c r="F38" i="20"/>
  <c r="G38" i="20"/>
  <c r="B39" i="20"/>
  <c r="C39" i="20"/>
  <c r="D39" i="20"/>
  <c r="E39" i="20"/>
  <c r="I39" i="20" s="1"/>
  <c r="F39" i="20"/>
  <c r="G39" i="20"/>
  <c r="B40" i="20"/>
  <c r="C40" i="20"/>
  <c r="D40" i="20"/>
  <c r="E40" i="20"/>
  <c r="I40" i="20" s="1"/>
  <c r="F40" i="20"/>
  <c r="G40" i="20"/>
  <c r="B41" i="20"/>
  <c r="C41" i="20"/>
  <c r="D41" i="20"/>
  <c r="E41" i="20"/>
  <c r="I41" i="20" s="1"/>
  <c r="F41" i="20"/>
  <c r="G41" i="20"/>
  <c r="B42" i="20"/>
  <c r="C42" i="20"/>
  <c r="D42" i="20"/>
  <c r="E42" i="20"/>
  <c r="I42" i="20" s="1"/>
  <c r="F42" i="20"/>
  <c r="G42" i="20"/>
  <c r="B43" i="20"/>
  <c r="C43" i="20"/>
  <c r="D43" i="20"/>
  <c r="E43" i="20"/>
  <c r="I43" i="20" s="1"/>
  <c r="F43" i="20"/>
  <c r="G43" i="20"/>
  <c r="B44" i="20"/>
  <c r="C44" i="20"/>
  <c r="D44" i="20"/>
  <c r="E44" i="20"/>
  <c r="I44" i="20" s="1"/>
  <c r="F44" i="20"/>
  <c r="G44" i="20"/>
  <c r="B45" i="20"/>
  <c r="C45" i="20"/>
  <c r="D45" i="20"/>
  <c r="E45" i="20"/>
  <c r="I45" i="20" s="1"/>
  <c r="F45" i="20"/>
  <c r="G45" i="20"/>
  <c r="B46" i="20"/>
  <c r="C46" i="20"/>
  <c r="D46" i="20"/>
  <c r="E46" i="20"/>
  <c r="I46" i="20" s="1"/>
  <c r="F46" i="20"/>
  <c r="G46" i="20"/>
  <c r="B47" i="20"/>
  <c r="C47" i="20"/>
  <c r="D47" i="20"/>
  <c r="E47" i="20"/>
  <c r="I47" i="20" s="1"/>
  <c r="F47" i="20"/>
  <c r="G47" i="20"/>
  <c r="B48" i="20"/>
  <c r="C48" i="20"/>
  <c r="D48" i="20"/>
  <c r="E48" i="20"/>
  <c r="I48" i="20" s="1"/>
  <c r="F48" i="20"/>
  <c r="G48" i="20"/>
  <c r="B49" i="20"/>
  <c r="C49" i="20"/>
  <c r="D49" i="20"/>
  <c r="E49" i="20"/>
  <c r="I49" i="20" s="1"/>
  <c r="F49" i="20"/>
  <c r="G49" i="20"/>
  <c r="B50" i="20"/>
  <c r="C50" i="20"/>
  <c r="D50" i="20"/>
  <c r="E50" i="20"/>
  <c r="I50" i="20" s="1"/>
  <c r="F50" i="20"/>
  <c r="G50" i="20"/>
  <c r="B51" i="20"/>
  <c r="C51" i="20"/>
  <c r="D51" i="20"/>
  <c r="E51" i="20"/>
  <c r="I51" i="20" s="1"/>
  <c r="F51" i="20"/>
  <c r="G51" i="20"/>
  <c r="B52" i="20"/>
  <c r="C52" i="20"/>
  <c r="D52" i="20"/>
  <c r="E52" i="20"/>
  <c r="I52" i="20" s="1"/>
  <c r="F52" i="20"/>
  <c r="G52" i="20"/>
  <c r="B53" i="20"/>
  <c r="C53" i="20"/>
  <c r="D53" i="20"/>
  <c r="E53" i="20"/>
  <c r="I53" i="20" s="1"/>
  <c r="F53" i="20"/>
  <c r="G53" i="20"/>
  <c r="B54" i="20"/>
  <c r="C54" i="20"/>
  <c r="D54" i="20"/>
  <c r="E54" i="20"/>
  <c r="I54" i="20" s="1"/>
  <c r="F54" i="20"/>
  <c r="G54" i="20"/>
  <c r="B55" i="20"/>
  <c r="C55" i="20"/>
  <c r="D55" i="20"/>
  <c r="E55" i="20"/>
  <c r="I55" i="20" s="1"/>
  <c r="F55" i="20"/>
  <c r="G55" i="20"/>
  <c r="B56" i="20"/>
  <c r="C56" i="20"/>
  <c r="D56" i="20"/>
  <c r="E56" i="20"/>
  <c r="I56" i="20" s="1"/>
  <c r="F56" i="20"/>
  <c r="G56" i="20"/>
  <c r="B57" i="20"/>
  <c r="C57" i="20"/>
  <c r="D57" i="20"/>
  <c r="E57" i="20"/>
  <c r="I57" i="20" s="1"/>
  <c r="F57" i="20"/>
  <c r="G57" i="20"/>
  <c r="B58" i="20"/>
  <c r="C58" i="20"/>
  <c r="D58" i="20"/>
  <c r="E58" i="20"/>
  <c r="I58" i="20" s="1"/>
  <c r="F58" i="20"/>
  <c r="G58" i="20"/>
  <c r="B59" i="20"/>
  <c r="C59" i="20"/>
  <c r="D59" i="20"/>
  <c r="E59" i="20"/>
  <c r="I59" i="20" s="1"/>
  <c r="F59" i="20"/>
  <c r="G59" i="20"/>
  <c r="B60" i="20"/>
  <c r="C60" i="20"/>
  <c r="D60" i="20"/>
  <c r="E60" i="20"/>
  <c r="I60" i="20" s="1"/>
  <c r="F60" i="20"/>
  <c r="G60" i="20"/>
  <c r="B61" i="20"/>
  <c r="C61" i="20"/>
  <c r="D61" i="20"/>
  <c r="E61" i="20"/>
  <c r="I61" i="20" s="1"/>
  <c r="F61" i="20"/>
  <c r="G61" i="20"/>
  <c r="B62" i="20"/>
  <c r="C62" i="20"/>
  <c r="D62" i="20"/>
  <c r="E62" i="20"/>
  <c r="I62" i="20" s="1"/>
  <c r="F62" i="20"/>
  <c r="G62" i="20"/>
  <c r="B63" i="20"/>
  <c r="C63" i="20"/>
  <c r="D63" i="20"/>
  <c r="E63" i="20"/>
  <c r="I63" i="20" s="1"/>
  <c r="F63" i="20"/>
  <c r="G63" i="20"/>
  <c r="B64" i="20"/>
  <c r="C64" i="20"/>
  <c r="D64" i="20"/>
  <c r="E64" i="20"/>
  <c r="I64" i="20" s="1"/>
  <c r="F64" i="20"/>
  <c r="G64" i="20"/>
  <c r="B65" i="20"/>
  <c r="C65" i="20"/>
  <c r="D65" i="20"/>
  <c r="E65" i="20"/>
  <c r="I65" i="20" s="1"/>
  <c r="F65" i="20"/>
  <c r="G65" i="20"/>
  <c r="B66" i="20"/>
  <c r="C66" i="20"/>
  <c r="D66" i="20"/>
  <c r="E66" i="20"/>
  <c r="I66" i="20" s="1"/>
  <c r="F66" i="20"/>
  <c r="G66" i="20"/>
  <c r="B67" i="20"/>
  <c r="C67" i="20"/>
  <c r="D67" i="20"/>
  <c r="E67" i="20"/>
  <c r="I67" i="20" s="1"/>
  <c r="F67" i="20"/>
  <c r="G67" i="20"/>
  <c r="B68" i="20"/>
  <c r="C68" i="20"/>
  <c r="D68" i="20"/>
  <c r="E68" i="20"/>
  <c r="I68" i="20" s="1"/>
  <c r="F68" i="20"/>
  <c r="G68" i="20"/>
  <c r="C3" i="20"/>
  <c r="D3" i="20"/>
  <c r="E3" i="20"/>
  <c r="F3" i="20"/>
  <c r="G3" i="20"/>
  <c r="L22" i="7"/>
  <c r="L21" i="7"/>
  <c r="L18" i="7"/>
  <c r="L17" i="7"/>
  <c r="L16" i="7"/>
  <c r="Q45" i="27"/>
  <c r="Q46" i="16" s="1"/>
  <c r="I68" i="19"/>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3" i="19"/>
  <c r="N11" i="19"/>
  <c r="N10" i="19"/>
  <c r="AD9" i="27"/>
  <c r="P22" i="13"/>
  <c r="I3" i="20" l="1"/>
  <c r="U4" i="18"/>
  <c r="U6" i="18"/>
  <c r="U8" i="18"/>
  <c r="U10" i="18"/>
  <c r="CL26" i="29"/>
  <c r="L20" i="28"/>
  <c r="P20" i="18" l="1"/>
  <c r="P27" i="27"/>
  <c r="AJ3" i="9"/>
  <c r="H13" i="20"/>
  <c r="J13" i="20"/>
  <c r="AB7" i="8"/>
  <c r="L16" i="17"/>
  <c r="L17" i="17"/>
  <c r="L18" i="17"/>
  <c r="L21" i="17"/>
  <c r="I11" i="7"/>
  <c r="Q42" i="27"/>
  <c r="L10" i="28"/>
  <c r="AE26" i="27" l="1"/>
  <c r="AD7" i="27"/>
  <c r="K17" i="27"/>
  <c r="AD10" i="27"/>
  <c r="AD10" i="14" l="1"/>
  <c r="AD10" i="13"/>
  <c r="AD10" i="16"/>
  <c r="Q44" i="27"/>
  <c r="Q45" i="16" s="1"/>
  <c r="AD9" i="16"/>
  <c r="H17" i="20" l="1"/>
  <c r="I13" i="8"/>
  <c r="Y70" i="21"/>
  <c r="Z70" i="21"/>
  <c r="DJ12" i="18"/>
  <c r="DJ10" i="18"/>
  <c r="DJ8" i="18"/>
  <c r="DJ6" i="18"/>
  <c r="DJ4" i="18"/>
  <c r="CL37" i="29"/>
  <c r="CL33" i="29"/>
  <c r="CL32" i="29"/>
  <c r="CL30" i="29"/>
  <c r="CL25" i="29"/>
  <c r="CL23" i="29"/>
  <c r="CL19" i="29"/>
  <c r="CL18" i="29"/>
  <c r="DD52" i="16"/>
  <c r="DD51" i="16"/>
  <c r="DD50" i="16"/>
  <c r="DE19" i="15"/>
  <c r="DK22" i="23" l="1"/>
  <c r="DB14" i="18"/>
  <c r="CV15" i="18"/>
  <c r="CJ24" i="18" s="1"/>
  <c r="DC15" i="18"/>
  <c r="CU14" i="18"/>
  <c r="I14" i="8"/>
  <c r="P16" i="8"/>
  <c r="I16" i="8"/>
  <c r="I23" i="18" s="1"/>
  <c r="F19" i="21"/>
  <c r="I12" i="7"/>
  <c r="I12" i="17" s="1"/>
  <c r="AE31" i="27"/>
  <c r="B21" i="24" l="1"/>
  <c r="B17" i="24"/>
  <c r="B13" i="24"/>
  <c r="B9" i="24"/>
  <c r="B5" i="24"/>
  <c r="B4" i="24"/>
  <c r="DR31" i="11"/>
  <c r="DR33" i="11"/>
  <c r="CZ43" i="11"/>
  <c r="DL22" i="22" s="1"/>
  <c r="DR39" i="11"/>
  <c r="DR37" i="11"/>
  <c r="DR35" i="11"/>
  <c r="DL33" i="11"/>
  <c r="DL31" i="11"/>
  <c r="CR47" i="11"/>
  <c r="CR45" i="11"/>
  <c r="CR44" i="11"/>
  <c r="DL38" i="11"/>
  <c r="DL36" i="11"/>
  <c r="DL34" i="11"/>
  <c r="DL32" i="11"/>
  <c r="DL30" i="11"/>
  <c r="CG13" i="11"/>
  <c r="DR10" i="9"/>
  <c r="AB3" i="8"/>
  <c r="DE8" i="8"/>
  <c r="CW8" i="8"/>
  <c r="L5" i="29"/>
  <c r="AB4" i="8"/>
  <c r="DL37" i="11" l="1"/>
  <c r="DL39" i="11"/>
  <c r="DL35" i="11"/>
  <c r="I5" i="7"/>
  <c r="T3" i="8" l="1"/>
  <c r="L7" i="28" l="1"/>
  <c r="B9" i="28" s="1"/>
  <c r="L3" i="28"/>
  <c r="B5" i="28" s="1"/>
  <c r="Q38" i="27" l="1"/>
  <c r="Q39" i="27"/>
  <c r="Q40" i="27"/>
  <c r="Q41" i="27"/>
  <c r="H4" i="20" l="1"/>
  <c r="T4" i="8"/>
  <c r="J4" i="20"/>
  <c r="H5" i="20"/>
  <c r="F6" i="21"/>
  <c r="J5" i="20"/>
  <c r="H6" i="20"/>
  <c r="F7" i="21"/>
  <c r="J6" i="20"/>
  <c r="H7" i="20"/>
  <c r="F8" i="21"/>
  <c r="J7" i="20"/>
  <c r="H8" i="20"/>
  <c r="F9" i="21"/>
  <c r="J8" i="20"/>
  <c r="H9" i="20"/>
  <c r="F10" i="21"/>
  <c r="J9" i="20"/>
  <c r="H10" i="20"/>
  <c r="J10" i="20"/>
  <c r="H11" i="20"/>
  <c r="F12" i="21"/>
  <c r="J11" i="20"/>
  <c r="H12" i="20"/>
  <c r="J12" i="20"/>
  <c r="F14" i="21"/>
  <c r="H14" i="20"/>
  <c r="J14" i="20"/>
  <c r="H15" i="20"/>
  <c r="F16" i="21"/>
  <c r="J15" i="20"/>
  <c r="H16" i="20"/>
  <c r="F17" i="21"/>
  <c r="J16" i="20"/>
  <c r="F18" i="21"/>
  <c r="J17" i="20"/>
  <c r="H18" i="20"/>
  <c r="J18" i="20"/>
  <c r="H19" i="20"/>
  <c r="F20" i="21"/>
  <c r="J19" i="20"/>
  <c r="H20" i="20"/>
  <c r="F21" i="21"/>
  <c r="J20" i="20"/>
  <c r="H21" i="20"/>
  <c r="F22" i="21"/>
  <c r="J21" i="20"/>
  <c r="H22" i="20"/>
  <c r="F23" i="21"/>
  <c r="J22" i="20"/>
  <c r="H23" i="20"/>
  <c r="F24" i="21"/>
  <c r="J23" i="20"/>
  <c r="H24" i="20"/>
  <c r="F25" i="21"/>
  <c r="J24" i="20"/>
  <c r="H25" i="20"/>
  <c r="F26" i="21"/>
  <c r="J25" i="20"/>
  <c r="H26" i="20"/>
  <c r="F27" i="21"/>
  <c r="J26" i="20"/>
  <c r="H27" i="20"/>
  <c r="F28" i="21"/>
  <c r="J27" i="20"/>
  <c r="H28" i="20"/>
  <c r="F29" i="21"/>
  <c r="J28" i="20"/>
  <c r="H29" i="20"/>
  <c r="F30" i="21"/>
  <c r="J29" i="20"/>
  <c r="H30" i="20"/>
  <c r="F31" i="21"/>
  <c r="J30" i="20"/>
  <c r="H31" i="20"/>
  <c r="F32" i="21"/>
  <c r="J31" i="20"/>
  <c r="H32" i="20"/>
  <c r="F33" i="21"/>
  <c r="J32" i="20"/>
  <c r="H33" i="20"/>
  <c r="F34" i="21"/>
  <c r="J33" i="20"/>
  <c r="H34" i="20"/>
  <c r="F35" i="21"/>
  <c r="J34" i="20"/>
  <c r="H35" i="20"/>
  <c r="F36" i="21"/>
  <c r="J35" i="20"/>
  <c r="H36" i="20"/>
  <c r="F37" i="21"/>
  <c r="J36" i="20"/>
  <c r="H37" i="20"/>
  <c r="F38" i="21"/>
  <c r="J37" i="20"/>
  <c r="H38" i="20"/>
  <c r="F39" i="21"/>
  <c r="J38" i="20"/>
  <c r="H39" i="20"/>
  <c r="F40" i="21"/>
  <c r="J39" i="20"/>
  <c r="H40" i="20"/>
  <c r="F41" i="21"/>
  <c r="J40" i="20"/>
  <c r="H41" i="20"/>
  <c r="F42" i="21"/>
  <c r="J41" i="20"/>
  <c r="H42" i="20"/>
  <c r="F43" i="21"/>
  <c r="J42" i="20"/>
  <c r="H43" i="20"/>
  <c r="F44" i="21"/>
  <c r="J43" i="20"/>
  <c r="H44" i="20"/>
  <c r="F45" i="21"/>
  <c r="J44" i="20"/>
  <c r="H45" i="20"/>
  <c r="F46" i="21"/>
  <c r="J45" i="20"/>
  <c r="H46" i="20"/>
  <c r="F47" i="21"/>
  <c r="J46" i="20"/>
  <c r="H47" i="20"/>
  <c r="F48" i="21"/>
  <c r="J47" i="20"/>
  <c r="H48" i="20"/>
  <c r="F49" i="21"/>
  <c r="J48" i="20"/>
  <c r="H49" i="20"/>
  <c r="F50" i="21"/>
  <c r="J49" i="20"/>
  <c r="H50" i="20"/>
  <c r="F51" i="21"/>
  <c r="J50" i="20"/>
  <c r="H51" i="20"/>
  <c r="F52" i="21"/>
  <c r="J51" i="20"/>
  <c r="H52" i="20"/>
  <c r="F53" i="21"/>
  <c r="J52" i="20"/>
  <c r="H53" i="20"/>
  <c r="F54" i="21"/>
  <c r="J53" i="20"/>
  <c r="H54" i="20"/>
  <c r="F55" i="21"/>
  <c r="J54" i="20"/>
  <c r="H55" i="20"/>
  <c r="F56" i="21"/>
  <c r="J55" i="20"/>
  <c r="H56" i="20"/>
  <c r="F57" i="21"/>
  <c r="J56" i="20"/>
  <c r="H57" i="20"/>
  <c r="F58" i="21"/>
  <c r="J57" i="20"/>
  <c r="H58" i="20"/>
  <c r="F59" i="21"/>
  <c r="J58" i="20"/>
  <c r="H59" i="20"/>
  <c r="F60" i="21"/>
  <c r="J59" i="20"/>
  <c r="H60" i="20"/>
  <c r="F61" i="21"/>
  <c r="J60" i="20"/>
  <c r="H61" i="20"/>
  <c r="F62" i="21"/>
  <c r="J61" i="20"/>
  <c r="H62" i="20"/>
  <c r="F63" i="21"/>
  <c r="J62" i="20"/>
  <c r="H63" i="20"/>
  <c r="F64" i="21"/>
  <c r="J63" i="20"/>
  <c r="H64" i="20"/>
  <c r="F65" i="21"/>
  <c r="J64" i="20"/>
  <c r="H65" i="20"/>
  <c r="F66" i="21"/>
  <c r="J65" i="20"/>
  <c r="H66" i="20"/>
  <c r="F67" i="21"/>
  <c r="J66" i="20"/>
  <c r="H67" i="20"/>
  <c r="F68" i="21"/>
  <c r="J67" i="20"/>
  <c r="H68" i="20"/>
  <c r="F69" i="21"/>
  <c r="J68" i="20"/>
  <c r="P19" i="22"/>
  <c r="P22" i="23" s="1"/>
  <c r="F15" i="21" l="1"/>
  <c r="T7" i="8"/>
  <c r="F11" i="21"/>
  <c r="T5" i="8"/>
  <c r="F13" i="21"/>
  <c r="T6" i="8"/>
  <c r="U12" i="18"/>
  <c r="AO1" i="23"/>
  <c r="AO1" i="22"/>
  <c r="AJ22" i="23" l="1"/>
  <c r="E13" i="16"/>
  <c r="AK3" i="14"/>
  <c r="E13" i="14"/>
  <c r="J2" i="15" s="1"/>
  <c r="E13" i="13" l="1"/>
  <c r="E13" i="11" l="1"/>
  <c r="T7" i="4" l="1"/>
  <c r="T6" i="4"/>
  <c r="T5" i="4"/>
  <c r="T4" i="4"/>
  <c r="T3" i="4"/>
  <c r="N3" i="19"/>
  <c r="AK3" i="27"/>
  <c r="AO1" i="16" l="1"/>
  <c r="AO1" i="14"/>
  <c r="AO1" i="13"/>
  <c r="AO1" i="11" l="1"/>
  <c r="T31" i="11" l="1"/>
  <c r="AB31" i="11" s="1"/>
  <c r="AI8" i="8"/>
  <c r="Q47" i="27"/>
  <c r="B3" i="8" s="1"/>
  <c r="L6" i="28"/>
  <c r="L9" i="29" s="1"/>
  <c r="B10" i="28"/>
  <c r="L8" i="28"/>
  <c r="L12" i="29" s="1"/>
  <c r="L16" i="29"/>
  <c r="L11" i="28"/>
  <c r="L12" i="28"/>
  <c r="L19" i="29" s="1"/>
  <c r="L14" i="28"/>
  <c r="L23" i="29" s="1"/>
  <c r="L15" i="28"/>
  <c r="L16" i="28"/>
  <c r="L26" i="29" s="1"/>
  <c r="L18" i="28"/>
  <c r="L30" i="29" s="1"/>
  <c r="L19" i="28"/>
  <c r="L33" i="29"/>
  <c r="L22" i="28"/>
  <c r="L37" i="29" s="1"/>
  <c r="Q43" i="27"/>
  <c r="Q44" i="16" s="1"/>
  <c r="Q46" i="27"/>
  <c r="Q47" i="16" s="1"/>
  <c r="Q43" i="16"/>
  <c r="Q39" i="16"/>
  <c r="Q40" i="16"/>
  <c r="Q41" i="16"/>
  <c r="Q42" i="16"/>
  <c r="Q37" i="27"/>
  <c r="Q38" i="16" s="1"/>
  <c r="AP31" i="11" l="1"/>
  <c r="AB5" i="18"/>
  <c r="AJ31" i="11"/>
  <c r="B21" i="28"/>
  <c r="B22" i="28"/>
  <c r="B18" i="28"/>
  <c r="B17" i="28"/>
  <c r="B12" i="28"/>
  <c r="B13" i="28"/>
  <c r="B14" i="28"/>
  <c r="F30" i="11"/>
  <c r="B16" i="28"/>
  <c r="Q49" i="27"/>
  <c r="F34" i="11" s="1"/>
  <c r="B15" i="28"/>
  <c r="B19" i="28"/>
  <c r="Q50" i="27"/>
  <c r="B6" i="8" s="1"/>
  <c r="B11" i="28"/>
  <c r="Q51" i="27"/>
  <c r="Q48" i="27"/>
  <c r="B7" i="28"/>
  <c r="B8" i="28"/>
  <c r="B4" i="28"/>
  <c r="B47" i="27"/>
  <c r="B20" i="28"/>
  <c r="B6" i="28"/>
  <c r="B3" i="28"/>
  <c r="AE27" i="27"/>
  <c r="AE28" i="27"/>
  <c r="AE29" i="27"/>
  <c r="AE30" i="27"/>
  <c r="AE32" i="27"/>
  <c r="AE34" i="16" s="1"/>
  <c r="AE55" i="11"/>
  <c r="P28" i="27"/>
  <c r="P29" i="27"/>
  <c r="P31" i="13" s="1"/>
  <c r="P30" i="27"/>
  <c r="P31" i="27"/>
  <c r="P32" i="27"/>
  <c r="P34" i="16" s="1"/>
  <c r="P26" i="27"/>
  <c r="AD9" i="14"/>
  <c r="AD7" i="11"/>
  <c r="AD8" i="27"/>
  <c r="B30" i="11" l="1"/>
  <c r="L4" i="29"/>
  <c r="B51" i="27"/>
  <c r="F38" i="11"/>
  <c r="AD8" i="23"/>
  <c r="AD8" i="16"/>
  <c r="T8" i="8"/>
  <c r="B49" i="27"/>
  <c r="B31" i="11"/>
  <c r="L18" i="29"/>
  <c r="B22" i="29" s="1"/>
  <c r="B34" i="11"/>
  <c r="B35" i="11"/>
  <c r="B5" i="8"/>
  <c r="P57" i="11"/>
  <c r="P30" i="16"/>
  <c r="AE60" i="11"/>
  <c r="AE33" i="16"/>
  <c r="AE56" i="11"/>
  <c r="AE29" i="16"/>
  <c r="P60" i="11"/>
  <c r="P33" i="16"/>
  <c r="P56" i="11"/>
  <c r="P29" i="16"/>
  <c r="AE59" i="11"/>
  <c r="AE32" i="16"/>
  <c r="P59" i="11"/>
  <c r="P32" i="16"/>
  <c r="AE28" i="16"/>
  <c r="AE58" i="11"/>
  <c r="AE31" i="16"/>
  <c r="P55" i="11"/>
  <c r="P28" i="16"/>
  <c r="P58" i="11"/>
  <c r="P31" i="16"/>
  <c r="AE57" i="11"/>
  <c r="AE30" i="16"/>
  <c r="B50" i="27"/>
  <c r="F36" i="11"/>
  <c r="B7" i="8"/>
  <c r="B48" i="27"/>
  <c r="F32" i="11"/>
  <c r="B32" i="11" s="1"/>
  <c r="B4" i="8"/>
  <c r="AE34" i="13"/>
  <c r="AE61" i="11"/>
  <c r="P34" i="13"/>
  <c r="P61" i="11"/>
  <c r="AD8" i="22"/>
  <c r="P18" i="22"/>
  <c r="P18" i="23"/>
  <c r="N4" i="15"/>
  <c r="AD7" i="22"/>
  <c r="AD7" i="23"/>
  <c r="AD10" i="23"/>
  <c r="AD10" i="22"/>
  <c r="AD9" i="23"/>
  <c r="AD9" i="22"/>
  <c r="AD10" i="11"/>
  <c r="P33" i="13"/>
  <c r="P29" i="13"/>
  <c r="AE32" i="13"/>
  <c r="N5" i="15"/>
  <c r="AD9" i="13"/>
  <c r="N4" i="9"/>
  <c r="AD9" i="11"/>
  <c r="P30" i="13"/>
  <c r="AE29" i="13"/>
  <c r="AD8" i="14"/>
  <c r="N9" i="15" s="1"/>
  <c r="AD8" i="13"/>
  <c r="AD8" i="11"/>
  <c r="P19" i="13"/>
  <c r="K18" i="16"/>
  <c r="K19" i="11"/>
  <c r="P32" i="13"/>
  <c r="AE28" i="13"/>
  <c r="AE31" i="13"/>
  <c r="AE33" i="13"/>
  <c r="AD7" i="13"/>
  <c r="AD7" i="16"/>
  <c r="AD7" i="14"/>
  <c r="P8" i="15" s="1"/>
  <c r="P28" i="13"/>
  <c r="AE30" i="13"/>
  <c r="AF3" i="19"/>
  <c r="AF5" i="19"/>
  <c r="Q48" i="16" l="1"/>
  <c r="B4" i="18" s="1"/>
  <c r="B9" i="29"/>
  <c r="B20" i="29"/>
  <c r="Q50" i="16"/>
  <c r="B8" i="29"/>
  <c r="B10" i="29"/>
  <c r="B5" i="29"/>
  <c r="B6" i="29"/>
  <c r="B4" i="29"/>
  <c r="B7" i="29"/>
  <c r="B19" i="29"/>
  <c r="B21" i="29"/>
  <c r="B23" i="29"/>
  <c r="B24" i="29"/>
  <c r="B18" i="29"/>
  <c r="L25" i="29"/>
  <c r="B29" i="29" s="1"/>
  <c r="B36" i="11"/>
  <c r="B37" i="11"/>
  <c r="L32" i="29"/>
  <c r="B36" i="29" s="1"/>
  <c r="B39" i="11"/>
  <c r="B38" i="11"/>
  <c r="L11" i="29"/>
  <c r="B15" i="29" s="1"/>
  <c r="B33" i="11"/>
  <c r="AF6" i="19"/>
  <c r="AF69" i="20" s="1"/>
  <c r="AB15" i="18" l="1"/>
  <c r="AF20" i="16" s="1"/>
  <c r="T14" i="18"/>
  <c r="U15" i="18"/>
  <c r="I19" i="18" s="1"/>
  <c r="B50" i="16"/>
  <c r="B27" i="29"/>
  <c r="Q51" i="16"/>
  <c r="B13" i="29"/>
  <c r="Q49" i="16"/>
  <c r="B6" i="18" s="1"/>
  <c r="B34" i="29"/>
  <c r="Q52" i="16"/>
  <c r="B48" i="16"/>
  <c r="B35" i="29"/>
  <c r="B28" i="29"/>
  <c r="B12" i="29"/>
  <c r="B14" i="29"/>
  <c r="B8" i="18"/>
  <c r="B31" i="29"/>
  <c r="B25" i="29"/>
  <c r="B30" i="29"/>
  <c r="B26" i="29"/>
  <c r="B37" i="29"/>
  <c r="B32" i="29"/>
  <c r="B38" i="29"/>
  <c r="B33" i="29"/>
  <c r="B11" i="29"/>
  <c r="B17" i="29"/>
  <c r="B16" i="29"/>
  <c r="AF69" i="19"/>
  <c r="CX12" i="4"/>
  <c r="DI8" i="4"/>
  <c r="B51" i="16" l="1"/>
  <c r="B52" i="16"/>
  <c r="B12" i="18"/>
  <c r="I22" i="18"/>
  <c r="B10" i="18"/>
  <c r="B49" i="16"/>
  <c r="CX17" i="4"/>
  <c r="DF61" i="2"/>
  <c r="CQ7" i="4" s="1"/>
  <c r="DF60" i="2"/>
  <c r="CQ6" i="4" s="1"/>
  <c r="DF59" i="2"/>
  <c r="CQ5" i="4" s="1"/>
  <c r="DF58" i="2"/>
  <c r="CQ4" i="4" s="1"/>
  <c r="DF57" i="2"/>
  <c r="CQ3" i="4" s="1"/>
  <c r="AB8" i="4" l="1"/>
  <c r="T8" i="4"/>
  <c r="Q50" i="2" l="1"/>
  <c r="I15" i="4"/>
  <c r="I12" i="4"/>
  <c r="Q51" i="2"/>
  <c r="Q61" i="2"/>
  <c r="Q60" i="2"/>
  <c r="Q59" i="2"/>
  <c r="Q58" i="2"/>
  <c r="Q57" i="2"/>
  <c r="B22" i="24"/>
  <c r="B20" i="24"/>
  <c r="B19" i="24"/>
  <c r="B18" i="24"/>
  <c r="B16" i="24"/>
  <c r="B15" i="24"/>
  <c r="B14" i="24"/>
  <c r="B12" i="24"/>
  <c r="B11" i="24"/>
  <c r="B10" i="24"/>
  <c r="B8" i="24"/>
  <c r="B7" i="24"/>
  <c r="B6" i="24"/>
  <c r="B3" i="24"/>
  <c r="I17" i="4" l="1"/>
  <c r="B3" i="4"/>
  <c r="B4" i="4"/>
  <c r="B5" i="4"/>
  <c r="B6" i="4"/>
  <c r="B7" i="4"/>
  <c r="K5" i="21" l="1"/>
  <c r="K6" i="21"/>
  <c r="K7" i="21"/>
  <c r="K8" i="21"/>
  <c r="K4" i="21"/>
  <c r="N4" i="20"/>
  <c r="N5" i="20"/>
  <c r="N6" i="20"/>
  <c r="N7" i="20"/>
  <c r="N4" i="19"/>
  <c r="N5" i="19"/>
  <c r="N6" i="19"/>
  <c r="N7" i="19"/>
  <c r="AI7" i="8"/>
  <c r="AI12" i="18" s="1"/>
  <c r="F5" i="21"/>
  <c r="H3" i="20"/>
  <c r="J3" i="20"/>
  <c r="B3" i="20"/>
  <c r="F4" i="21" l="1"/>
  <c r="K18" i="27"/>
  <c r="N3" i="20"/>
  <c r="N8" i="20" s="1"/>
  <c r="T39" i="11"/>
  <c r="AB39" i="11" s="1"/>
  <c r="T38" i="11"/>
  <c r="E70" i="21"/>
  <c r="I69" i="20"/>
  <c r="K9" i="21"/>
  <c r="O10" i="20" l="1"/>
  <c r="O11" i="20"/>
  <c r="AP39" i="11"/>
  <c r="AB13" i="18"/>
  <c r="AB38" i="11"/>
  <c r="AB12" i="18" s="1"/>
  <c r="AJ39" i="11"/>
  <c r="F70" i="21"/>
  <c r="T36" i="11"/>
  <c r="AB6" i="8"/>
  <c r="T37" i="11" s="1"/>
  <c r="AI6" i="8"/>
  <c r="AI10" i="18" s="1"/>
  <c r="AB36" i="11" l="1"/>
  <c r="AB10" i="18" s="1"/>
  <c r="AJ38" i="11"/>
  <c r="AB37" i="11"/>
  <c r="I69" i="19"/>
  <c r="AB11" i="18" l="1"/>
  <c r="AP37" i="11"/>
  <c r="AJ36" i="11"/>
  <c r="AJ37" i="11"/>
  <c r="N8" i="19"/>
  <c r="O10" i="19" s="1"/>
  <c r="O11" i="19" l="1"/>
  <c r="I3" i="7"/>
  <c r="I3" i="17" s="1"/>
  <c r="I4" i="7"/>
  <c r="I4" i="17" s="1"/>
  <c r="I5" i="17"/>
  <c r="I6" i="7"/>
  <c r="I6" i="17" s="1"/>
  <c r="I7" i="7"/>
  <c r="I7" i="17" s="1"/>
  <c r="I8" i="7"/>
  <c r="I8" i="17" s="1"/>
  <c r="I9" i="7"/>
  <c r="I9" i="17" s="1"/>
  <c r="I10" i="7"/>
  <c r="I10" i="17" s="1"/>
  <c r="I11" i="17"/>
  <c r="I13" i="7"/>
  <c r="I13" i="17" s="1"/>
  <c r="I2" i="7"/>
  <c r="I2" i="17" s="1"/>
  <c r="AI4" i="8"/>
  <c r="AI6" i="18" s="1"/>
  <c r="AI5" i="8"/>
  <c r="AI8" i="18" s="1"/>
  <c r="AI3" i="8"/>
  <c r="AI4" i="18" s="1"/>
  <c r="T33" i="11"/>
  <c r="AB33" i="11" s="1"/>
  <c r="AB5" i="8"/>
  <c r="AB8" i="8" s="1"/>
  <c r="I15" i="8" s="1"/>
  <c r="T32" i="11"/>
  <c r="T34" i="11"/>
  <c r="T30" i="11"/>
  <c r="AB30" i="11" s="1"/>
  <c r="AB4" i="18" s="1"/>
  <c r="I20" i="18"/>
  <c r="I21" i="18"/>
  <c r="I12" i="8"/>
  <c r="P13" i="8"/>
  <c r="P14" i="8"/>
  <c r="P21" i="18" s="1"/>
  <c r="P15" i="8"/>
  <c r="P22" i="18" s="1"/>
  <c r="P23" i="18"/>
  <c r="P17" i="8"/>
  <c r="P24" i="18" s="1"/>
  <c r="P12" i="8"/>
  <c r="P19" i="18" s="1"/>
  <c r="AP33" i="11" l="1"/>
  <c r="AB7" i="18"/>
  <c r="X43" i="11"/>
  <c r="F22" i="22" s="1"/>
  <c r="AB34" i="11"/>
  <c r="AB8" i="18" s="1"/>
  <c r="AB32" i="11"/>
  <c r="I24" i="18"/>
  <c r="AJ33" i="11"/>
  <c r="AJ30" i="11"/>
  <c r="T35" i="11"/>
  <c r="AB35" i="11" s="1"/>
  <c r="P47" i="11"/>
  <c r="X47" i="11" s="1"/>
  <c r="P45" i="11"/>
  <c r="X45" i="11" s="1"/>
  <c r="P44" i="11"/>
  <c r="X44" i="11" s="1"/>
  <c r="P43" i="11"/>
  <c r="K19" i="27"/>
  <c r="AP35" i="11" l="1"/>
  <c r="AB9" i="18"/>
  <c r="AJ32" i="11"/>
  <c r="AB6" i="18"/>
  <c r="AA14" i="18"/>
  <c r="AF19" i="16" s="1"/>
  <c r="X46" i="11"/>
  <c r="X48" i="11" s="1"/>
  <c r="P21" i="13"/>
  <c r="AJ34" i="11"/>
  <c r="P46" i="11"/>
  <c r="I17" i="8"/>
  <c r="P48" i="11" s="1"/>
  <c r="I19" i="15" s="1"/>
  <c r="AJ22" i="22"/>
  <c r="AJ35" i="11"/>
  <c r="N5" i="9"/>
  <c r="N10" i="9" s="1"/>
  <c r="K19" i="16"/>
  <c r="P20" i="13" l="1"/>
  <c r="K20" i="16"/>
  <c r="AC1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b/>
            <sz val="9"/>
            <color indexed="81"/>
            <rFont val="MS P ゴシック"/>
            <family val="3"/>
            <charset val="128"/>
          </rPr>
          <t>入力完了後、「空白セル」のチェックを外し（「☑」→「□」）、「OK」をクリックしてください。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2F11CD8B-959A-42B7-8F9E-F24C151EAE4E}">
      <text>
        <r>
          <rPr>
            <b/>
            <sz val="9"/>
            <color indexed="81"/>
            <rFont val="MS P ゴシック"/>
            <family val="3"/>
            <charset val="128"/>
          </rPr>
          <t>代表者印を押印ください。
※交付申請書で使用したものと同じ印です。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11BFEAE5-F32E-428A-8C34-D43BB689FF4E}">
      <text>
        <r>
          <rPr>
            <b/>
            <sz val="9"/>
            <color indexed="81"/>
            <rFont val="MS P ゴシック"/>
            <family val="3"/>
            <charset val="128"/>
          </rPr>
          <t>代表者印を押印ください。
※交付申請書で使用したものと同じ印です。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00000000-0006-0000-0500-000001000000}">
      <text>
        <r>
          <rPr>
            <b/>
            <sz val="9"/>
            <color indexed="81"/>
            <rFont val="MS P ゴシック"/>
            <family val="3"/>
            <charset val="128"/>
          </rPr>
          <t>入力完了後、「空白セル」のチェックを外し（「☑」→「□」）、「OK」をクリックしてください。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00000000-0006-0000-0700-000001000000}">
      <text>
        <r>
          <rPr>
            <b/>
            <sz val="9"/>
            <color indexed="81"/>
            <rFont val="MS P ゴシック"/>
            <family val="3"/>
            <charset val="128"/>
          </rPr>
          <t>代表者印を押印ください。
※今後の書類は同じ印となります。
※代表者印が無い場合は、代表者個人の印となります。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800-000001000000}">
      <text>
        <r>
          <rPr>
            <b/>
            <sz val="9"/>
            <color indexed="81"/>
            <rFont val="MS P ゴシック"/>
            <family val="3"/>
            <charset val="128"/>
          </rPr>
          <t>入力完了後、「空白セル」のチェックを外し（「☑」→「□」）、「OK」をクリックしてください。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90E53CB0-AF8F-458A-A56A-B85BDAAA7ADF}">
      <text>
        <r>
          <rPr>
            <b/>
            <sz val="9"/>
            <color indexed="81"/>
            <rFont val="MS P ゴシック"/>
            <family val="3"/>
            <charset val="128"/>
          </rPr>
          <t>入力完了後、「空白セル」のチェックを外し（「☑」→「□」）、「OK」をクリックしてください。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86A58016-0D34-4576-A778-82C279B0FAC0}">
      <text>
        <r>
          <rPr>
            <b/>
            <sz val="9"/>
            <color indexed="81"/>
            <rFont val="MS P ゴシック"/>
            <family val="3"/>
            <charset val="128"/>
          </rPr>
          <t>代表者印を押印ください。
※交付申請書で使用したものと同じ印です。</t>
        </r>
      </text>
    </comment>
    <comment ref="B29" authorId="0" shapeId="0" xr:uid="{B0AF647C-CB20-4692-B2A2-FA19FB2C4BE3}">
      <text>
        <r>
          <rPr>
            <b/>
            <sz val="9"/>
            <color indexed="81"/>
            <rFont val="MS P ゴシック"/>
            <family val="3"/>
            <charset val="128"/>
          </rPr>
          <t>入力完了後、「空白セル」のチェックを外し（「☑」→「□」）、「OK」をクリックしてください。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A95740F5-8CDC-486A-80BA-138E1010B251}">
      <text>
        <r>
          <rPr>
            <b/>
            <sz val="9"/>
            <color indexed="81"/>
            <rFont val="MS P ゴシック"/>
            <family val="3"/>
            <charset val="128"/>
          </rPr>
          <t>代表者印を押印ください。
※交付申請書で使用したものと同じ印です。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10" authorId="0" shapeId="0" xr:uid="{700FCED1-DB85-492F-AA68-0A8BB64EADA3}">
      <text>
        <r>
          <rPr>
            <b/>
            <sz val="9"/>
            <color indexed="81"/>
            <rFont val="MS P ゴシック"/>
            <family val="3"/>
            <charset val="128"/>
          </rPr>
          <t>代表者印を押印ください。
※交付申請書で使用したものと同じ印です。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AFD3757B-449F-47B6-AAEC-E03681C2F7C2}">
      <text>
        <r>
          <rPr>
            <b/>
            <sz val="9"/>
            <color indexed="81"/>
            <rFont val="MS P ゴシック"/>
            <family val="3"/>
            <charset val="128"/>
          </rPr>
          <t>入力完了後、「空白セル」のチェックを外し（「☑」→「□」）、「OK」をクリックしてください。</t>
        </r>
      </text>
    </comment>
  </commentList>
</comments>
</file>

<file path=xl/sharedStrings.xml><?xml version="1.0" encoding="utf-8"?>
<sst xmlns="http://schemas.openxmlformats.org/spreadsheetml/2006/main" count="2882" uniqueCount="916">
  <si>
    <t>負 担 区 分</t>
  </si>
  <si>
    <t>財団助成金</t>
  </si>
  <si>
    <t>円</t>
    <rPh sb="0" eb="1">
      <t>エン</t>
    </rPh>
    <phoneticPr fontId="1"/>
  </si>
  <si>
    <t>合計</t>
    <rPh sb="0" eb="2">
      <t>ゴウケイ</t>
    </rPh>
    <phoneticPr fontId="1"/>
  </si>
  <si>
    <t>日</t>
    <rPh sb="0" eb="1">
      <t>ニチ</t>
    </rPh>
    <phoneticPr fontId="1"/>
  </si>
  <si>
    <t>月</t>
    <rPh sb="0" eb="1">
      <t>ツキ</t>
    </rPh>
    <phoneticPr fontId="1"/>
  </si>
  <si>
    <t>年</t>
    <rPh sb="0" eb="1">
      <t>ネン</t>
    </rPh>
    <phoneticPr fontId="1"/>
  </si>
  <si>
    <t>令和</t>
    <rPh sb="0" eb="2">
      <t>レイワ</t>
    </rPh>
    <phoneticPr fontId="1"/>
  </si>
  <si>
    <t>当該事実の有無</t>
    <rPh sb="0" eb="2">
      <t>トウガイ</t>
    </rPh>
    <rPh sb="2" eb="4">
      <t>ジジツ</t>
    </rPh>
    <rPh sb="5" eb="7">
      <t>ウム</t>
    </rPh>
    <phoneticPr fontId="1"/>
  </si>
  <si>
    <t>団体名</t>
    <rPh sb="0" eb="3">
      <t>ダンタイメイ</t>
    </rPh>
    <phoneticPr fontId="1"/>
  </si>
  <si>
    <t>団体の性格</t>
    <rPh sb="0" eb="2">
      <t>ダンタイ</t>
    </rPh>
    <rPh sb="3" eb="5">
      <t>セイカク</t>
    </rPh>
    <phoneticPr fontId="1"/>
  </si>
  <si>
    <t>事業名</t>
    <rPh sb="0" eb="2">
      <t>ジギョウ</t>
    </rPh>
    <rPh sb="2" eb="3">
      <t>メイ</t>
    </rPh>
    <phoneticPr fontId="1"/>
  </si>
  <si>
    <t>分野</t>
    <rPh sb="0" eb="2">
      <t>ブンヤ</t>
    </rPh>
    <phoneticPr fontId="1"/>
  </si>
  <si>
    <t>関係地域</t>
    <rPh sb="0" eb="2">
      <t>カンケイ</t>
    </rPh>
    <rPh sb="2" eb="4">
      <t>チイキ</t>
    </rPh>
    <phoneticPr fontId="1"/>
  </si>
  <si>
    <t>新規・継続</t>
    <rPh sb="0" eb="2">
      <t>シンキ</t>
    </rPh>
    <rPh sb="3" eb="5">
      <t>ケイゾク</t>
    </rPh>
    <phoneticPr fontId="1"/>
  </si>
  <si>
    <t>助成開始年度</t>
    <rPh sb="0" eb="2">
      <t>ジョセイ</t>
    </rPh>
    <rPh sb="2" eb="4">
      <t>カイシ</t>
    </rPh>
    <rPh sb="4" eb="6">
      <t>ネンド</t>
    </rPh>
    <phoneticPr fontId="1"/>
  </si>
  <si>
    <t>助成種目</t>
    <rPh sb="0" eb="2">
      <t>ジョセイ</t>
    </rPh>
    <rPh sb="2" eb="4">
      <t>シュモク</t>
    </rPh>
    <phoneticPr fontId="1"/>
  </si>
  <si>
    <t>事業概要</t>
    <rPh sb="0" eb="4">
      <t>ジギョウガイヨウ</t>
    </rPh>
    <phoneticPr fontId="1"/>
  </si>
  <si>
    <t>１．団体について</t>
    <rPh sb="2" eb="4">
      <t>ダンタイ</t>
    </rPh>
    <phoneticPr fontId="1"/>
  </si>
  <si>
    <t>２．要望事業について</t>
    <rPh sb="2" eb="4">
      <t>ヨウボウ</t>
    </rPh>
    <rPh sb="4" eb="6">
      <t>ジギョウ</t>
    </rPh>
    <phoneticPr fontId="1"/>
  </si>
  <si>
    <t>（１）概要</t>
    <rPh sb="3" eb="5">
      <t>ガイヨウ</t>
    </rPh>
    <phoneticPr fontId="1"/>
  </si>
  <si>
    <t>（２）事業内容詳細</t>
    <rPh sb="3" eb="5">
      <t>ジギョウ</t>
    </rPh>
    <rPh sb="5" eb="7">
      <t>ナイヨウ</t>
    </rPh>
    <rPh sb="7" eb="9">
      <t>ショウサイ</t>
    </rPh>
    <phoneticPr fontId="1"/>
  </si>
  <si>
    <t>（３）助成終了後の展望</t>
    <rPh sb="3" eb="5">
      <t>ジョセイ</t>
    </rPh>
    <rPh sb="5" eb="8">
      <t>シュウリョウゴ</t>
    </rPh>
    <rPh sb="9" eb="11">
      <t>テンボウ</t>
    </rPh>
    <phoneticPr fontId="1"/>
  </si>
  <si>
    <t>目指す方向性</t>
    <rPh sb="0" eb="2">
      <t>メザ</t>
    </rPh>
    <rPh sb="3" eb="6">
      <t>ホウコウセイ</t>
    </rPh>
    <phoneticPr fontId="1"/>
  </si>
  <si>
    <t>継続体制</t>
    <rPh sb="0" eb="2">
      <t>ケイゾク</t>
    </rPh>
    <rPh sb="2" eb="4">
      <t>タイセイ</t>
    </rPh>
    <phoneticPr fontId="1"/>
  </si>
  <si>
    <t>３．その他</t>
    <rPh sb="4" eb="5">
      <t>タ</t>
    </rPh>
    <phoneticPr fontId="1"/>
  </si>
  <si>
    <t>団体の活動実績</t>
    <rPh sb="0" eb="2">
      <t>ダンタイ</t>
    </rPh>
    <rPh sb="3" eb="5">
      <t>カツドウ</t>
    </rPh>
    <rPh sb="5" eb="7">
      <t>ジッセキ</t>
    </rPh>
    <phoneticPr fontId="1"/>
  </si>
  <si>
    <t>事業項目</t>
    <rPh sb="0" eb="2">
      <t>ジギョウ</t>
    </rPh>
    <rPh sb="2" eb="4">
      <t>コウモク</t>
    </rPh>
    <phoneticPr fontId="1"/>
  </si>
  <si>
    <t>①</t>
    <phoneticPr fontId="1"/>
  </si>
  <si>
    <t>②</t>
    <phoneticPr fontId="1"/>
  </si>
  <si>
    <t>③</t>
    <phoneticPr fontId="1"/>
  </si>
  <si>
    <t>事業費の額</t>
    <rPh sb="0" eb="3">
      <t>ジギョウヒ</t>
    </rPh>
    <rPh sb="4" eb="5">
      <t>ガク</t>
    </rPh>
    <phoneticPr fontId="1"/>
  </si>
  <si>
    <t>備考</t>
    <rPh sb="0" eb="2">
      <t>ビコウ</t>
    </rPh>
    <phoneticPr fontId="1"/>
  </si>
  <si>
    <t>金額</t>
    <rPh sb="0" eb="2">
      <t>キンガク</t>
    </rPh>
    <phoneticPr fontId="1"/>
  </si>
  <si>
    <t>円)</t>
    <rPh sb="0" eb="1">
      <t>エン</t>
    </rPh>
    <phoneticPr fontId="1"/>
  </si>
  <si>
    <t>(</t>
    <phoneticPr fontId="1"/>
  </si>
  <si>
    <t>４．事業費の内訳</t>
    <rPh sb="2" eb="5">
      <t>ジギョウヒ</t>
    </rPh>
    <rPh sb="6" eb="8">
      <t>ウチワケ</t>
    </rPh>
    <phoneticPr fontId="1"/>
  </si>
  <si>
    <t>５．財源の内訳</t>
    <phoneticPr fontId="1"/>
  </si>
  <si>
    <t>その他補助金</t>
    <rPh sb="2" eb="3">
      <t>タ</t>
    </rPh>
    <rPh sb="3" eb="6">
      <t>ホジョキン</t>
    </rPh>
    <phoneticPr fontId="1"/>
  </si>
  <si>
    <t>事業収入</t>
    <rPh sb="0" eb="2">
      <t>ジギョウ</t>
    </rPh>
    <rPh sb="2" eb="4">
      <t>シュウニュウ</t>
    </rPh>
    <phoneticPr fontId="1"/>
  </si>
  <si>
    <t>自己負担</t>
    <rPh sb="0" eb="2">
      <t>ジコ</t>
    </rPh>
    <rPh sb="2" eb="4">
      <t>フタン</t>
    </rPh>
    <phoneticPr fontId="1"/>
  </si>
  <si>
    <t>その他</t>
    <rPh sb="2" eb="3">
      <t>タ</t>
    </rPh>
    <phoneticPr fontId="1"/>
  </si>
  <si>
    <t>６．積算書</t>
    <rPh sb="2" eb="4">
      <t>セキサン</t>
    </rPh>
    <rPh sb="4" eb="5">
      <t>ショ</t>
    </rPh>
    <phoneticPr fontId="1"/>
  </si>
  <si>
    <t>□</t>
    <phoneticPr fontId="1"/>
  </si>
  <si>
    <t>有</t>
    <rPh sb="0" eb="1">
      <t>ユウ</t>
    </rPh>
    <phoneticPr fontId="1"/>
  </si>
  <si>
    <t>無</t>
    <rPh sb="0" eb="1">
      <t>ム</t>
    </rPh>
    <phoneticPr fontId="1"/>
  </si>
  <si>
    <t>小計</t>
    <rPh sb="0" eb="2">
      <t>ショウケイ</t>
    </rPh>
    <phoneticPr fontId="1"/>
  </si>
  <si>
    <r>
      <t>前身団体名</t>
    </r>
    <r>
      <rPr>
        <sz val="9"/>
        <color theme="1"/>
        <rFont val="游ゴシック"/>
        <family val="3"/>
        <charset val="128"/>
        <scheme val="minor"/>
      </rPr>
      <t>（ある場合）</t>
    </r>
    <rPh sb="0" eb="2">
      <t>ゼンシン</t>
    </rPh>
    <rPh sb="2" eb="5">
      <t>ダンタイメイ</t>
    </rPh>
    <rPh sb="8" eb="10">
      <t>バアイ</t>
    </rPh>
    <phoneticPr fontId="1"/>
  </si>
  <si>
    <t>←　要望事業内容や提出書類等について事務局とやりとりを行っていただける方</t>
    <rPh sb="2" eb="4">
      <t>ヨウボウ</t>
    </rPh>
    <rPh sb="4" eb="6">
      <t>ジギョウ</t>
    </rPh>
    <rPh sb="6" eb="8">
      <t>ナイヨウ</t>
    </rPh>
    <rPh sb="9" eb="11">
      <t>テイシュツ</t>
    </rPh>
    <rPh sb="11" eb="13">
      <t>ショルイ</t>
    </rPh>
    <rPh sb="13" eb="14">
      <t>トウ</t>
    </rPh>
    <rPh sb="18" eb="21">
      <t>ジムキョク</t>
    </rPh>
    <rPh sb="27" eb="28">
      <t>オコナ</t>
    </rPh>
    <rPh sb="35" eb="36">
      <t>カタ</t>
    </rPh>
    <phoneticPr fontId="1"/>
  </si>
  <si>
    <t>←　主担の方と連絡がつかない場合にご連絡いたします</t>
    <rPh sb="2" eb="4">
      <t>シュタン</t>
    </rPh>
    <rPh sb="5" eb="6">
      <t>カタ</t>
    </rPh>
    <rPh sb="7" eb="9">
      <t>レンラク</t>
    </rPh>
    <rPh sb="14" eb="16">
      <t>バアイ</t>
    </rPh>
    <rPh sb="18" eb="20">
      <t>レンラク</t>
    </rPh>
    <phoneticPr fontId="1"/>
  </si>
  <si>
    <t>第２連絡先</t>
    <rPh sb="0" eb="1">
      <t>ダイ</t>
    </rPh>
    <rPh sb="2" eb="5">
      <t>レンラクサキ</t>
    </rPh>
    <phoneticPr fontId="1"/>
  </si>
  <si>
    <t>第１連絡先</t>
    <rPh sb="0" eb="1">
      <t>ダイ</t>
    </rPh>
    <rPh sb="2" eb="5">
      <t>レンラクサキ</t>
    </rPh>
    <phoneticPr fontId="1"/>
  </si>
  <si>
    <t>過去利用事業名・年度</t>
    <rPh sb="0" eb="2">
      <t>カコ</t>
    </rPh>
    <rPh sb="2" eb="4">
      <t>リヨウ</t>
    </rPh>
    <rPh sb="4" eb="6">
      <t>ジギョウ</t>
    </rPh>
    <rPh sb="6" eb="7">
      <t>メイ</t>
    </rPh>
    <rPh sb="8" eb="10">
      <t>ネンド</t>
    </rPh>
    <phoneticPr fontId="1"/>
  </si>
  <si>
    <t>←　上記で「継続」を選択した場合にご記入ください（例）令和元年度～</t>
    <rPh sb="2" eb="4">
      <t>ジョウキ</t>
    </rPh>
    <rPh sb="6" eb="8">
      <t>ケイゾク</t>
    </rPh>
    <rPh sb="10" eb="12">
      <t>センタク</t>
    </rPh>
    <rPh sb="14" eb="16">
      <t>バアイ</t>
    </rPh>
    <rPh sb="18" eb="20">
      <t>キニュウ</t>
    </rPh>
    <rPh sb="25" eb="26">
      <t>レイ</t>
    </rPh>
    <rPh sb="27" eb="29">
      <t>レイワ</t>
    </rPh>
    <rPh sb="29" eb="32">
      <t>ガンネンド</t>
    </rPh>
    <phoneticPr fontId="1"/>
  </si>
  <si>
    <t>□</t>
  </si>
  <si>
    <t>　</t>
    <phoneticPr fontId="1"/>
  </si>
  <si>
    <t>←</t>
    <phoneticPr fontId="1"/>
  </si>
  <si>
    <t>事業費</t>
    <rPh sb="0" eb="3">
      <t>ジギョウヒ</t>
    </rPh>
    <phoneticPr fontId="1"/>
  </si>
  <si>
    <t>助成要望額</t>
    <rPh sb="0" eb="2">
      <t>ジョセイ</t>
    </rPh>
    <rPh sb="2" eb="4">
      <t>ヨウボウ</t>
    </rPh>
    <rPh sb="4" eb="5">
      <t>ガク</t>
    </rPh>
    <phoneticPr fontId="1"/>
  </si>
  <si>
    <t>内容説明</t>
    <rPh sb="0" eb="2">
      <t>ナイヨウ</t>
    </rPh>
    <rPh sb="2" eb="4">
      <t>セツメイ</t>
    </rPh>
    <phoneticPr fontId="1"/>
  </si>
  <si>
    <t>②</t>
    <phoneticPr fontId="1"/>
  </si>
  <si>
    <t>←この色の部分をご記入ください</t>
    <rPh sb="3" eb="4">
      <t>イロ</t>
    </rPh>
    <rPh sb="5" eb="7">
      <t>ブブン</t>
    </rPh>
    <rPh sb="9" eb="11">
      <t>キニュウ</t>
    </rPh>
    <phoneticPr fontId="1"/>
  </si>
  <si>
    <t>４月</t>
    <rPh sb="1" eb="2">
      <t>ガツ</t>
    </rPh>
    <phoneticPr fontId="1"/>
  </si>
  <si>
    <t>５月</t>
  </si>
  <si>
    <t>６月</t>
  </si>
  <si>
    <t>７月</t>
  </si>
  <si>
    <t>８月</t>
  </si>
  <si>
    <t>９月</t>
  </si>
  <si>
    <t>１０月</t>
  </si>
  <si>
    <t>１１月</t>
  </si>
  <si>
    <t>１２月</t>
  </si>
  <si>
    <t>１月</t>
  </si>
  <si>
    <t>２月</t>
  </si>
  <si>
    <t>３月</t>
  </si>
  <si>
    <r>
      <t>←　</t>
    </r>
    <r>
      <rPr>
        <sz val="11"/>
        <color rgb="FFFF0000"/>
        <rFont val="游ゴシック"/>
        <family val="3"/>
        <charset val="128"/>
        <scheme val="minor"/>
      </rPr>
      <t>選択式</t>
    </r>
    <r>
      <rPr>
        <sz val="11"/>
        <color theme="1"/>
        <rFont val="游ゴシック"/>
        <family val="2"/>
        <scheme val="minor"/>
      </rPr>
      <t>：過去に当財団の助成事業を利用したことがあるかどうか（団体として）</t>
    </r>
    <rPh sb="2" eb="5">
      <t>センタクシキ</t>
    </rPh>
    <phoneticPr fontId="1"/>
  </si>
  <si>
    <r>
      <t>←　</t>
    </r>
    <r>
      <rPr>
        <sz val="11"/>
        <color rgb="FFFF0000"/>
        <rFont val="游ゴシック"/>
        <family val="3"/>
        <charset val="128"/>
        <scheme val="minor"/>
      </rPr>
      <t>選択式</t>
    </r>
    <rPh sb="2" eb="5">
      <t>センタクシキ</t>
    </rPh>
    <phoneticPr fontId="1"/>
  </si>
  <si>
    <t>むつ小川原地域・産業振興プロジェクト支援助成金交付申請書</t>
    <rPh sb="2" eb="5">
      <t>オガワラ</t>
    </rPh>
    <rPh sb="5" eb="7">
      <t>チイキ</t>
    </rPh>
    <rPh sb="8" eb="10">
      <t>サンギョウ</t>
    </rPh>
    <rPh sb="10" eb="12">
      <t>シンコウ</t>
    </rPh>
    <rPh sb="18" eb="20">
      <t>シエン</t>
    </rPh>
    <rPh sb="20" eb="22">
      <t>ジョセイ</t>
    </rPh>
    <rPh sb="22" eb="23">
      <t>キン</t>
    </rPh>
    <rPh sb="23" eb="25">
      <t>コウフ</t>
    </rPh>
    <rPh sb="25" eb="28">
      <t>シンセイショ</t>
    </rPh>
    <phoneticPr fontId="1"/>
  </si>
  <si>
    <t>着手予定年月日</t>
    <rPh sb="0" eb="2">
      <t>チャクシュ</t>
    </rPh>
    <rPh sb="2" eb="4">
      <t>ヨテイ</t>
    </rPh>
    <rPh sb="4" eb="7">
      <t>ネンガッピ</t>
    </rPh>
    <phoneticPr fontId="1"/>
  </si>
  <si>
    <t>完了予定年月日</t>
    <rPh sb="0" eb="2">
      <t>カンリョウ</t>
    </rPh>
    <rPh sb="2" eb="4">
      <t>ヨテイ</t>
    </rPh>
    <rPh sb="4" eb="7">
      <t>ネンガッピ</t>
    </rPh>
    <phoneticPr fontId="1"/>
  </si>
  <si>
    <t>公益財団法人むつ小川原地域・産業振興財団理事長　殿</t>
    <rPh sb="0" eb="2">
      <t>コウエキ</t>
    </rPh>
    <rPh sb="2" eb="6">
      <t>ザイダンホウジン</t>
    </rPh>
    <rPh sb="8" eb="11">
      <t>オガワラ</t>
    </rPh>
    <rPh sb="11" eb="13">
      <t>チイキ</t>
    </rPh>
    <rPh sb="14" eb="16">
      <t>サンギョウ</t>
    </rPh>
    <rPh sb="16" eb="18">
      <t>シンコウ</t>
    </rPh>
    <rPh sb="18" eb="20">
      <t>ザイダン</t>
    </rPh>
    <rPh sb="20" eb="23">
      <t>リジチョウ</t>
    </rPh>
    <rPh sb="24" eb="25">
      <t>ドノ</t>
    </rPh>
    <phoneticPr fontId="1"/>
  </si>
  <si>
    <t>住所</t>
    <rPh sb="0" eb="2">
      <t>ジュウショ</t>
    </rPh>
    <phoneticPr fontId="1"/>
  </si>
  <si>
    <t>団体名</t>
    <rPh sb="0" eb="2">
      <t>ダンタイ</t>
    </rPh>
    <rPh sb="2" eb="3">
      <t>ナ</t>
    </rPh>
    <phoneticPr fontId="1"/>
  </si>
  <si>
    <t>代表者の職・氏名</t>
    <rPh sb="0" eb="3">
      <t>ダイヒョウシャ</t>
    </rPh>
    <rPh sb="4" eb="5">
      <t>ショク</t>
    </rPh>
    <rPh sb="6" eb="8">
      <t>シメイ</t>
    </rPh>
    <phoneticPr fontId="1"/>
  </si>
  <si>
    <t>印</t>
    <rPh sb="0" eb="1">
      <t>イン</t>
    </rPh>
    <phoneticPr fontId="1"/>
  </si>
  <si>
    <t>　むつ小川原地域・産業振興プロジェクト支援助成金交付要綱第３条の規定により、上記助成金の交付につき、下記のとおり申請します。</t>
    <rPh sb="3" eb="6">
      <t>オガワラ</t>
    </rPh>
    <rPh sb="6" eb="8">
      <t>チイキ</t>
    </rPh>
    <rPh sb="9" eb="11">
      <t>サンギョウ</t>
    </rPh>
    <rPh sb="11" eb="13">
      <t>シンコウ</t>
    </rPh>
    <rPh sb="19" eb="21">
      <t>シエン</t>
    </rPh>
    <rPh sb="21" eb="23">
      <t>ジョセイ</t>
    </rPh>
    <rPh sb="23" eb="24">
      <t>キン</t>
    </rPh>
    <rPh sb="24" eb="26">
      <t>コウフ</t>
    </rPh>
    <rPh sb="26" eb="28">
      <t>ヨウコウ</t>
    </rPh>
    <rPh sb="28" eb="29">
      <t>ダイ</t>
    </rPh>
    <rPh sb="30" eb="31">
      <t>ジョウ</t>
    </rPh>
    <rPh sb="32" eb="34">
      <t>キテイ</t>
    </rPh>
    <rPh sb="38" eb="40">
      <t>ジョウキ</t>
    </rPh>
    <rPh sb="40" eb="43">
      <t>ジョセイキン</t>
    </rPh>
    <rPh sb="44" eb="46">
      <t>コウフ</t>
    </rPh>
    <rPh sb="50" eb="52">
      <t>カキ</t>
    </rPh>
    <rPh sb="56" eb="58">
      <t>シンセイ</t>
    </rPh>
    <phoneticPr fontId="1"/>
  </si>
  <si>
    <t>記</t>
    <rPh sb="0" eb="1">
      <t>キ</t>
    </rPh>
    <phoneticPr fontId="1"/>
  </si>
  <si>
    <t>１　事業名</t>
    <rPh sb="2" eb="4">
      <t>ジギョウ</t>
    </rPh>
    <rPh sb="4" eb="5">
      <t>メイ</t>
    </rPh>
    <phoneticPr fontId="1"/>
  </si>
  <si>
    <t>２　事業費</t>
    <rPh sb="2" eb="5">
      <t>ジギョウヒ</t>
    </rPh>
    <phoneticPr fontId="1"/>
  </si>
  <si>
    <t>３　助成額</t>
    <rPh sb="2" eb="5">
      <t>ジョセイガク</t>
    </rPh>
    <phoneticPr fontId="1"/>
  </si>
  <si>
    <t>４　事業の着手及び完了予定年月日</t>
    <rPh sb="2" eb="4">
      <t>ジギョウ</t>
    </rPh>
    <rPh sb="5" eb="7">
      <t>チャクシュ</t>
    </rPh>
    <rPh sb="7" eb="8">
      <t>オヨ</t>
    </rPh>
    <rPh sb="9" eb="11">
      <t>カンリョウ</t>
    </rPh>
    <rPh sb="11" eb="13">
      <t>ヨテイ</t>
    </rPh>
    <rPh sb="13" eb="16">
      <t>ネンガッピ</t>
    </rPh>
    <phoneticPr fontId="1"/>
  </si>
  <si>
    <t>：</t>
    <phoneticPr fontId="1"/>
  </si>
  <si>
    <t>５　担当者連絡先</t>
    <rPh sb="2" eb="5">
      <t>タントウシャ</t>
    </rPh>
    <rPh sb="5" eb="8">
      <t>レンラクサキ</t>
    </rPh>
    <phoneticPr fontId="1"/>
  </si>
  <si>
    <t>担当者氏名</t>
    <rPh sb="0" eb="3">
      <t>タントウシャ</t>
    </rPh>
    <rPh sb="3" eb="5">
      <t>シメイ</t>
    </rPh>
    <phoneticPr fontId="1"/>
  </si>
  <si>
    <t>郵便番号</t>
    <rPh sb="0" eb="2">
      <t>ユウビン</t>
    </rPh>
    <rPh sb="2" eb="4">
      <t>バンゴウ</t>
    </rPh>
    <phoneticPr fontId="1"/>
  </si>
  <si>
    <t>電話番号</t>
    <rPh sb="0" eb="2">
      <t>デンワ</t>
    </rPh>
    <rPh sb="2" eb="4">
      <t>バンゴウ</t>
    </rPh>
    <phoneticPr fontId="1"/>
  </si>
  <si>
    <t>FAX番号</t>
    <rPh sb="3" eb="5">
      <t>バンゴウ</t>
    </rPh>
    <phoneticPr fontId="1"/>
  </si>
  <si>
    <t>メールアドレス</t>
    <phoneticPr fontId="1"/>
  </si>
  <si>
    <t>項　　目</t>
    <rPh sb="0" eb="1">
      <t>コウ</t>
    </rPh>
    <rPh sb="3" eb="4">
      <t>メ</t>
    </rPh>
    <phoneticPr fontId="1"/>
  </si>
  <si>
    <t>第１連絡先</t>
    <rPh sb="0" eb="2">
      <t>ダイイチ</t>
    </rPh>
    <rPh sb="2" eb="5">
      <t>レンラクサキ</t>
    </rPh>
    <phoneticPr fontId="1"/>
  </si>
  <si>
    <t>第２連絡先</t>
    <rPh sb="0" eb="2">
      <t>ダイニ</t>
    </rPh>
    <rPh sb="2" eb="5">
      <t>レンラクサキ</t>
    </rPh>
    <phoneticPr fontId="1"/>
  </si>
  <si>
    <t>６　事業計画</t>
    <rPh sb="2" eb="4">
      <t>ジギョウ</t>
    </rPh>
    <rPh sb="4" eb="6">
      <t>ケイカク</t>
    </rPh>
    <phoneticPr fontId="1"/>
  </si>
  <si>
    <t>支払希望調書</t>
    <rPh sb="0" eb="2">
      <t>シハライ</t>
    </rPh>
    <rPh sb="2" eb="4">
      <t>キボウ</t>
    </rPh>
    <rPh sb="4" eb="6">
      <t>チョウショ</t>
    </rPh>
    <phoneticPr fontId="1"/>
  </si>
  <si>
    <t>団体名</t>
    <rPh sb="0" eb="3">
      <t>ダンタイメイ</t>
    </rPh>
    <phoneticPr fontId="1"/>
  </si>
  <si>
    <t>支払方法</t>
    <rPh sb="0" eb="2">
      <t>シハライ</t>
    </rPh>
    <rPh sb="2" eb="4">
      <t>ホウホウ</t>
    </rPh>
    <phoneticPr fontId="1"/>
  </si>
  <si>
    <t>※　留意事項</t>
    <rPh sb="2" eb="4">
      <t>リュウイ</t>
    </rPh>
    <rPh sb="4" eb="6">
      <t>ジコウ</t>
    </rPh>
    <phoneticPr fontId="1"/>
  </si>
  <si>
    <t>むつ小川原地域・産業振興プロジェクト支援助成事業変更承認申請書</t>
    <rPh sb="2" eb="5">
      <t>オガワラ</t>
    </rPh>
    <rPh sb="5" eb="7">
      <t>チイキ</t>
    </rPh>
    <rPh sb="8" eb="10">
      <t>サンギョウ</t>
    </rPh>
    <rPh sb="10" eb="12">
      <t>シンコウ</t>
    </rPh>
    <rPh sb="18" eb="20">
      <t>シエン</t>
    </rPh>
    <rPh sb="20" eb="22">
      <t>ジョセイ</t>
    </rPh>
    <rPh sb="22" eb="24">
      <t>ジギョウ</t>
    </rPh>
    <rPh sb="24" eb="26">
      <t>ヘンコウ</t>
    </rPh>
    <rPh sb="26" eb="28">
      <t>ショウニン</t>
    </rPh>
    <rPh sb="28" eb="31">
      <t>シンセイショ</t>
    </rPh>
    <phoneticPr fontId="1"/>
  </si>
  <si>
    <t>　令和　　</t>
    <rPh sb="1" eb="3">
      <t>レイワ</t>
    </rPh>
    <phoneticPr fontId="1"/>
  </si>
  <si>
    <t>日付け財むつ第</t>
    <rPh sb="0" eb="1">
      <t>ニチ</t>
    </rPh>
    <rPh sb="1" eb="2">
      <t>ヅ</t>
    </rPh>
    <rPh sb="3" eb="4">
      <t>ザイ</t>
    </rPh>
    <rPh sb="6" eb="7">
      <t>ダイ</t>
    </rPh>
    <phoneticPr fontId="1"/>
  </si>
  <si>
    <t>号をもって交付の決定の通知を受けた令和</t>
    <rPh sb="0" eb="1">
      <t>ゴウ</t>
    </rPh>
    <rPh sb="5" eb="7">
      <t>コウフ</t>
    </rPh>
    <rPh sb="8" eb="10">
      <t>ケッテイ</t>
    </rPh>
    <rPh sb="11" eb="13">
      <t>ツウチ</t>
    </rPh>
    <rPh sb="14" eb="15">
      <t>ウ</t>
    </rPh>
    <rPh sb="17" eb="19">
      <t>レイワ</t>
    </rPh>
    <phoneticPr fontId="1"/>
  </si>
  <si>
    <t>年度むつ小川原地域・産業振興プロジェクト支援助成事業について、事業内容の一部を変</t>
    <rPh sb="0" eb="2">
      <t>ネンド</t>
    </rPh>
    <rPh sb="4" eb="7">
      <t>オガワラ</t>
    </rPh>
    <rPh sb="7" eb="9">
      <t>チイキ</t>
    </rPh>
    <rPh sb="10" eb="12">
      <t>サンギョウ</t>
    </rPh>
    <rPh sb="12" eb="14">
      <t>シンコウ</t>
    </rPh>
    <rPh sb="20" eb="22">
      <t>シエン</t>
    </rPh>
    <rPh sb="22" eb="24">
      <t>ジョセイ</t>
    </rPh>
    <rPh sb="24" eb="26">
      <t>ジギョウ</t>
    </rPh>
    <rPh sb="31" eb="33">
      <t>ジギョウ</t>
    </rPh>
    <rPh sb="33" eb="35">
      <t>ナイヨウ</t>
    </rPh>
    <rPh sb="36" eb="38">
      <t>イチブ</t>
    </rPh>
    <rPh sb="39" eb="40">
      <t>ヘン</t>
    </rPh>
    <phoneticPr fontId="1"/>
  </si>
  <si>
    <t>更したいので、むつ小川原地域・産業振興プロジェクト支援助成金交付要綱第５条第１項第１</t>
    <rPh sb="0" eb="1">
      <t>サラ</t>
    </rPh>
    <rPh sb="9" eb="12">
      <t>オガワラ</t>
    </rPh>
    <rPh sb="12" eb="14">
      <t>チイキ</t>
    </rPh>
    <rPh sb="15" eb="17">
      <t>サンギョウ</t>
    </rPh>
    <rPh sb="17" eb="19">
      <t>シンコウ</t>
    </rPh>
    <rPh sb="25" eb="27">
      <t>シエン</t>
    </rPh>
    <rPh sb="27" eb="30">
      <t>ジョセイキン</t>
    </rPh>
    <rPh sb="30" eb="32">
      <t>コウフ</t>
    </rPh>
    <rPh sb="32" eb="34">
      <t>ヨウコウ</t>
    </rPh>
    <rPh sb="34" eb="35">
      <t>ダイ</t>
    </rPh>
    <rPh sb="36" eb="37">
      <t>ジョウ</t>
    </rPh>
    <rPh sb="37" eb="38">
      <t>ダイ</t>
    </rPh>
    <rPh sb="39" eb="40">
      <t>コウ</t>
    </rPh>
    <rPh sb="40" eb="41">
      <t>ダイ</t>
    </rPh>
    <phoneticPr fontId="1"/>
  </si>
  <si>
    <t>号の規定により、その承認を下記のとおり申請します。</t>
    <rPh sb="0" eb="1">
      <t>ゴウ</t>
    </rPh>
    <rPh sb="2" eb="4">
      <t>キテイ</t>
    </rPh>
    <rPh sb="10" eb="12">
      <t>ショウニン</t>
    </rPh>
    <rPh sb="13" eb="15">
      <t>カキ</t>
    </rPh>
    <rPh sb="19" eb="21">
      <t>シンセイ</t>
    </rPh>
    <phoneticPr fontId="1"/>
  </si>
  <si>
    <t>２　変更内容</t>
    <rPh sb="2" eb="4">
      <t>ヘンコウ</t>
    </rPh>
    <rPh sb="4" eb="6">
      <t>ナイヨウ</t>
    </rPh>
    <phoneticPr fontId="1"/>
  </si>
  <si>
    <t>（第２号様式）</t>
    <rPh sb="1" eb="2">
      <t>ダイ</t>
    </rPh>
    <rPh sb="3" eb="4">
      <t>ゴウ</t>
    </rPh>
    <rPh sb="4" eb="6">
      <t>ヨウシキ</t>
    </rPh>
    <phoneticPr fontId="1"/>
  </si>
  <si>
    <t>事業番号</t>
    <rPh sb="0" eb="2">
      <t>ジギョウ</t>
    </rPh>
    <rPh sb="2" eb="4">
      <t>バンゴウ</t>
    </rPh>
    <phoneticPr fontId="1"/>
  </si>
  <si>
    <t>（第１号様式）</t>
    <rPh sb="1" eb="2">
      <t>ダイ</t>
    </rPh>
    <rPh sb="3" eb="4">
      <t>ゴウ</t>
    </rPh>
    <rPh sb="4" eb="6">
      <t>ヨウシキ</t>
    </rPh>
    <phoneticPr fontId="1"/>
  </si>
  <si>
    <t>　（１）変更理由</t>
    <rPh sb="4" eb="6">
      <t>ヘンコウ</t>
    </rPh>
    <rPh sb="6" eb="8">
      <t>リユウ</t>
    </rPh>
    <phoneticPr fontId="1"/>
  </si>
  <si>
    <t>　（２）主な変更内容（事業項目）</t>
    <rPh sb="4" eb="5">
      <t>オモ</t>
    </rPh>
    <rPh sb="6" eb="8">
      <t>ヘンコウ</t>
    </rPh>
    <rPh sb="8" eb="10">
      <t>ナイヨウ</t>
    </rPh>
    <rPh sb="11" eb="13">
      <t>ジギョウ</t>
    </rPh>
    <rPh sb="13" eb="15">
      <t>コウモク</t>
    </rPh>
    <phoneticPr fontId="1"/>
  </si>
  <si>
    <t>３　事業費の内訳（</t>
    <rPh sb="2" eb="5">
      <t>ジギョウヒ</t>
    </rPh>
    <rPh sb="6" eb="8">
      <t>ウチワケ</t>
    </rPh>
    <phoneticPr fontId="1"/>
  </si>
  <si>
    <t>）</t>
    <phoneticPr fontId="1"/>
  </si>
  <si>
    <t>変更前
（助成金の額）</t>
    <rPh sb="0" eb="3">
      <t>ヘンコウマエ</t>
    </rPh>
    <rPh sb="5" eb="8">
      <t>ジョセイキン</t>
    </rPh>
    <rPh sb="9" eb="10">
      <t>ガク</t>
    </rPh>
    <phoneticPr fontId="1"/>
  </si>
  <si>
    <t>変更後
（助成金の額）</t>
    <rPh sb="0" eb="3">
      <t>ヘンコウゴ</t>
    </rPh>
    <rPh sb="5" eb="8">
      <t>ジョセイキン</t>
    </rPh>
    <rPh sb="9" eb="10">
      <t>ガク</t>
    </rPh>
    <phoneticPr fontId="1"/>
  </si>
  <si>
    <t>番号</t>
    <rPh sb="0" eb="2">
      <t>バンゴウ</t>
    </rPh>
    <phoneticPr fontId="1"/>
  </si>
  <si>
    <t>①</t>
    <phoneticPr fontId="1"/>
  </si>
  <si>
    <t>③</t>
    <phoneticPr fontId="1"/>
  </si>
  <si>
    <t>④</t>
    <phoneticPr fontId="1"/>
  </si>
  <si>
    <t>⑤</t>
    <phoneticPr fontId="1"/>
  </si>
  <si>
    <t>⑥</t>
    <phoneticPr fontId="1"/>
  </si>
  <si>
    <t>⑦</t>
    <phoneticPr fontId="1"/>
  </si>
  <si>
    <t>⑧</t>
    <phoneticPr fontId="1"/>
  </si>
  <si>
    <t>書　類　名</t>
    <rPh sb="0" eb="1">
      <t>ショ</t>
    </rPh>
    <rPh sb="2" eb="3">
      <t>タグイ</t>
    </rPh>
    <rPh sb="4" eb="5">
      <t>メイ</t>
    </rPh>
    <phoneticPr fontId="1"/>
  </si>
  <si>
    <t>提出時期</t>
    <rPh sb="0" eb="2">
      <t>テイシュツ</t>
    </rPh>
    <rPh sb="2" eb="4">
      <t>ジキ</t>
    </rPh>
    <phoneticPr fontId="1"/>
  </si>
  <si>
    <t>注意事項</t>
    <rPh sb="0" eb="2">
      <t>チュウイ</t>
    </rPh>
    <rPh sb="2" eb="4">
      <t>ジコウ</t>
    </rPh>
    <phoneticPr fontId="1"/>
  </si>
  <si>
    <t>９月～１０月末</t>
    <rPh sb="1" eb="2">
      <t>ガツ</t>
    </rPh>
    <rPh sb="5" eb="6">
      <t>ガツ</t>
    </rPh>
    <rPh sb="6" eb="7">
      <t>マツ</t>
    </rPh>
    <phoneticPr fontId="1"/>
  </si>
  <si>
    <t>１０／１～１０／１５</t>
    <phoneticPr fontId="1"/>
  </si>
  <si>
    <t>＜添付資料＞</t>
    <rPh sb="1" eb="3">
      <t>テンプ</t>
    </rPh>
    <rPh sb="3" eb="5">
      <t>シリョウ</t>
    </rPh>
    <phoneticPr fontId="1"/>
  </si>
  <si>
    <t>団体の決算資料（直近１年分）※資産・負債、損益が分かるもの</t>
    <rPh sb="0" eb="2">
      <t>ダンタイ</t>
    </rPh>
    <rPh sb="3" eb="5">
      <t>ケッサン</t>
    </rPh>
    <rPh sb="5" eb="7">
      <t>シリョウ</t>
    </rPh>
    <rPh sb="8" eb="10">
      <t>チョッキン</t>
    </rPh>
    <rPh sb="11" eb="13">
      <t>ネンブン</t>
    </rPh>
    <rPh sb="15" eb="17">
      <t>シサン</t>
    </rPh>
    <rPh sb="18" eb="20">
      <t>フサイ</t>
    </rPh>
    <rPh sb="21" eb="23">
      <t>ソンエキ</t>
    </rPh>
    <rPh sb="24" eb="25">
      <t>ワ</t>
    </rPh>
    <phoneticPr fontId="1"/>
  </si>
  <si>
    <t>事業等に関する参考資料（任意）</t>
    <rPh sb="0" eb="2">
      <t>ジギョウ</t>
    </rPh>
    <rPh sb="2" eb="3">
      <t>トウ</t>
    </rPh>
    <rPh sb="4" eb="5">
      <t>カン</t>
    </rPh>
    <rPh sb="7" eb="9">
      <t>サンコウ</t>
    </rPh>
    <rPh sb="9" eb="11">
      <t>シリョウ</t>
    </rPh>
    <rPh sb="12" eb="14">
      <t>ニンイ</t>
    </rPh>
    <phoneticPr fontId="1"/>
  </si>
  <si>
    <t>定款・規約等（役員・会員名簿含む）</t>
    <phoneticPr fontId="1"/>
  </si>
  <si>
    <t>←　☑をお願いします</t>
    <rPh sb="5" eb="6">
      <t>ネガ</t>
    </rPh>
    <phoneticPr fontId="1"/>
  </si>
  <si>
    <t>概　　要</t>
    <rPh sb="0" eb="1">
      <t>ガイ</t>
    </rPh>
    <rPh sb="3" eb="4">
      <t>ヨウ</t>
    </rPh>
    <phoneticPr fontId="1"/>
  </si>
  <si>
    <t>・事業を廃止する場合に使用</t>
    <rPh sb="1" eb="3">
      <t>ジギョウ</t>
    </rPh>
    <rPh sb="4" eb="6">
      <t>ハイシ</t>
    </rPh>
    <rPh sb="8" eb="10">
      <t>バアイ</t>
    </rPh>
    <rPh sb="11" eb="13">
      <t>シヨウ</t>
    </rPh>
    <phoneticPr fontId="1"/>
  </si>
  <si>
    <t>・必須添付書類あり</t>
    <rPh sb="1" eb="3">
      <t>ヒッス</t>
    </rPh>
    <rPh sb="3" eb="5">
      <t>テンプ</t>
    </rPh>
    <rPh sb="5" eb="7">
      <t>ショルイ</t>
    </rPh>
    <phoneticPr fontId="1"/>
  </si>
  <si>
    <t>提出方法</t>
    <rPh sb="0" eb="2">
      <t>テイシュツ</t>
    </rPh>
    <rPh sb="2" eb="4">
      <t>ホウホウ</t>
    </rPh>
    <phoneticPr fontId="1"/>
  </si>
  <si>
    <t>ア　財源の内訳（</t>
    <rPh sb="2" eb="4">
      <t>ザイゲン</t>
    </rPh>
    <rPh sb="5" eb="7">
      <t>ウチワケ</t>
    </rPh>
    <phoneticPr fontId="1"/>
  </si>
  <si>
    <t>）</t>
    <phoneticPr fontId="1"/>
  </si>
  <si>
    <t>負担区分</t>
    <rPh sb="0" eb="2">
      <t>フタン</t>
    </rPh>
    <rPh sb="2" eb="4">
      <t>クブン</t>
    </rPh>
    <phoneticPr fontId="1"/>
  </si>
  <si>
    <t>その他補助金</t>
    <rPh sb="2" eb="3">
      <t>タ</t>
    </rPh>
    <rPh sb="3" eb="6">
      <t>ホジョキン</t>
    </rPh>
    <phoneticPr fontId="1"/>
  </si>
  <si>
    <t>事業収入</t>
    <rPh sb="0" eb="2">
      <t>ジギョウ</t>
    </rPh>
    <rPh sb="2" eb="4">
      <t>シュウニュウ</t>
    </rPh>
    <phoneticPr fontId="1"/>
  </si>
  <si>
    <t>自己負担</t>
    <rPh sb="0" eb="2">
      <t>ジコ</t>
    </rPh>
    <rPh sb="2" eb="4">
      <t>フタン</t>
    </rPh>
    <phoneticPr fontId="1"/>
  </si>
  <si>
    <t>その他</t>
    <rPh sb="2" eb="3">
      <t>タ</t>
    </rPh>
    <phoneticPr fontId="1"/>
  </si>
  <si>
    <t>変更前</t>
    <rPh sb="0" eb="3">
      <t>ヘンコウマエ</t>
    </rPh>
    <phoneticPr fontId="1"/>
  </si>
  <si>
    <t>変更後</t>
    <rPh sb="0" eb="2">
      <t>ヘンコウ</t>
    </rPh>
    <rPh sb="2" eb="3">
      <t>ゴ</t>
    </rPh>
    <phoneticPr fontId="1"/>
  </si>
  <si>
    <t>合　　計</t>
    <rPh sb="0" eb="1">
      <t>アイ</t>
    </rPh>
    <rPh sb="3" eb="4">
      <t>ケイ</t>
    </rPh>
    <phoneticPr fontId="1"/>
  </si>
  <si>
    <t>円</t>
    <rPh sb="0" eb="1">
      <t>エン</t>
    </rPh>
    <phoneticPr fontId="1"/>
  </si>
  <si>
    <t>財団助成金</t>
    <rPh sb="0" eb="2">
      <t>ザイダン</t>
    </rPh>
    <rPh sb="2" eb="5">
      <t>ジョセイキン</t>
    </rPh>
    <phoneticPr fontId="1"/>
  </si>
  <si>
    <t>イ　その他参考</t>
    <rPh sb="4" eb="5">
      <t>タ</t>
    </rPh>
    <rPh sb="5" eb="7">
      <t>サンコウ</t>
    </rPh>
    <phoneticPr fontId="1"/>
  </si>
  <si>
    <t>４　担当者連絡先</t>
    <rPh sb="2" eb="5">
      <t>タントウシャ</t>
    </rPh>
    <rPh sb="5" eb="8">
      <t>レンラクサキ</t>
    </rPh>
    <phoneticPr fontId="1"/>
  </si>
  <si>
    <t>（第３号様式）</t>
    <rPh sb="1" eb="2">
      <t>ダイ</t>
    </rPh>
    <rPh sb="3" eb="4">
      <t>ゴウ</t>
    </rPh>
    <rPh sb="4" eb="6">
      <t>ヨウシキ</t>
    </rPh>
    <phoneticPr fontId="1"/>
  </si>
  <si>
    <t>むつ小川原地域・産業振興プロジェクト支援助成事業中止（廃止）承認申請書</t>
    <rPh sb="2" eb="5">
      <t>オガワラ</t>
    </rPh>
    <rPh sb="5" eb="7">
      <t>チイキ</t>
    </rPh>
    <rPh sb="8" eb="10">
      <t>サンギョウ</t>
    </rPh>
    <rPh sb="10" eb="12">
      <t>シンコウ</t>
    </rPh>
    <rPh sb="18" eb="20">
      <t>シエン</t>
    </rPh>
    <rPh sb="20" eb="22">
      <t>ジョセイ</t>
    </rPh>
    <rPh sb="22" eb="24">
      <t>ジギョウ</t>
    </rPh>
    <rPh sb="24" eb="26">
      <t>チュウシ</t>
    </rPh>
    <rPh sb="27" eb="29">
      <t>ハイシ</t>
    </rPh>
    <rPh sb="30" eb="32">
      <t>ショウニン</t>
    </rPh>
    <rPh sb="32" eb="35">
      <t>シンセイショ</t>
    </rPh>
    <phoneticPr fontId="1"/>
  </si>
  <si>
    <t>年度むつ小川原地域・産業振興プロジェクト支援助成事業について、下記のとおり中止</t>
    <rPh sb="0" eb="2">
      <t>ネンド</t>
    </rPh>
    <rPh sb="4" eb="7">
      <t>オガワラ</t>
    </rPh>
    <rPh sb="7" eb="9">
      <t>チイキ</t>
    </rPh>
    <rPh sb="10" eb="12">
      <t>サンギョウ</t>
    </rPh>
    <rPh sb="12" eb="14">
      <t>シンコウ</t>
    </rPh>
    <rPh sb="20" eb="22">
      <t>シエン</t>
    </rPh>
    <rPh sb="22" eb="24">
      <t>ジョセイ</t>
    </rPh>
    <rPh sb="24" eb="26">
      <t>ジギョウ</t>
    </rPh>
    <rPh sb="31" eb="33">
      <t>カキ</t>
    </rPh>
    <rPh sb="37" eb="39">
      <t>チュウシ</t>
    </rPh>
    <phoneticPr fontId="1"/>
  </si>
  <si>
    <t>（廃止）したいので、むつ小川原地域・産業振興プロジェクト支援助成金交付要綱第５条第１</t>
    <rPh sb="1" eb="3">
      <t>ハイシ</t>
    </rPh>
    <rPh sb="12" eb="15">
      <t>オガワラ</t>
    </rPh>
    <rPh sb="15" eb="17">
      <t>チイキ</t>
    </rPh>
    <rPh sb="18" eb="20">
      <t>サンギョウ</t>
    </rPh>
    <rPh sb="20" eb="22">
      <t>シンコウ</t>
    </rPh>
    <rPh sb="28" eb="30">
      <t>シエン</t>
    </rPh>
    <rPh sb="30" eb="33">
      <t>ジョセイキン</t>
    </rPh>
    <rPh sb="33" eb="35">
      <t>コウフ</t>
    </rPh>
    <rPh sb="35" eb="37">
      <t>ヨウコウ</t>
    </rPh>
    <rPh sb="37" eb="38">
      <t>ダイ</t>
    </rPh>
    <rPh sb="39" eb="40">
      <t>ジョウ</t>
    </rPh>
    <rPh sb="40" eb="41">
      <t>ダイ</t>
    </rPh>
    <phoneticPr fontId="1"/>
  </si>
  <si>
    <t>項第２号の規定により、その承認を申請します。</t>
    <rPh sb="3" eb="4">
      <t>ゴウ</t>
    </rPh>
    <rPh sb="5" eb="7">
      <t>キテイ</t>
    </rPh>
    <rPh sb="13" eb="15">
      <t>ショウニン</t>
    </rPh>
    <rPh sb="16" eb="18">
      <t>シンセイ</t>
    </rPh>
    <phoneticPr fontId="1"/>
  </si>
  <si>
    <t>３　交付決定額</t>
    <rPh sb="2" eb="4">
      <t>コウフ</t>
    </rPh>
    <rPh sb="4" eb="7">
      <t>ケッテイガク</t>
    </rPh>
    <phoneticPr fontId="1"/>
  </si>
  <si>
    <t>４　助成金受領済額</t>
    <rPh sb="2" eb="5">
      <t>ジョセイキン</t>
    </rPh>
    <rPh sb="5" eb="7">
      <t>ジュリョウ</t>
    </rPh>
    <rPh sb="7" eb="8">
      <t>ズ</t>
    </rPh>
    <rPh sb="8" eb="9">
      <t>ガク</t>
    </rPh>
    <phoneticPr fontId="1"/>
  </si>
  <si>
    <t>５　中止（廃止）の理由</t>
    <rPh sb="2" eb="4">
      <t>チュウシ</t>
    </rPh>
    <rPh sb="5" eb="7">
      <t>ハイシ</t>
    </rPh>
    <rPh sb="9" eb="11">
      <t>リユウ</t>
    </rPh>
    <phoneticPr fontId="1"/>
  </si>
  <si>
    <t>６　担当者連絡先</t>
    <rPh sb="2" eb="5">
      <t>タントウシャ</t>
    </rPh>
    <rPh sb="5" eb="8">
      <t>レンラクサキ</t>
    </rPh>
    <phoneticPr fontId="1"/>
  </si>
  <si>
    <t>（第４号様式）</t>
    <rPh sb="1" eb="2">
      <t>ダイ</t>
    </rPh>
    <rPh sb="3" eb="4">
      <t>ゴウ</t>
    </rPh>
    <rPh sb="4" eb="6">
      <t>ヨウシキ</t>
    </rPh>
    <phoneticPr fontId="1"/>
  </si>
  <si>
    <t>むつ小川原地域・産業振興プロジェクト支援助成事業状況報告</t>
    <rPh sb="2" eb="5">
      <t>オガワラ</t>
    </rPh>
    <rPh sb="5" eb="7">
      <t>チイキ</t>
    </rPh>
    <rPh sb="8" eb="10">
      <t>サンギョウ</t>
    </rPh>
    <rPh sb="10" eb="12">
      <t>シンコウ</t>
    </rPh>
    <rPh sb="18" eb="20">
      <t>シエン</t>
    </rPh>
    <rPh sb="20" eb="22">
      <t>ジョセイ</t>
    </rPh>
    <rPh sb="22" eb="24">
      <t>ジギョウ</t>
    </rPh>
    <rPh sb="24" eb="26">
      <t>ジョウキョウ</t>
    </rPh>
    <rPh sb="26" eb="28">
      <t>ホウコク</t>
    </rPh>
    <phoneticPr fontId="1"/>
  </si>
  <si>
    <t>年度むつ小川原地域・産業振興プロジェクト支援助成事業の実施状況についてむつ小川原</t>
    <rPh sb="0" eb="2">
      <t>ネンド</t>
    </rPh>
    <rPh sb="4" eb="7">
      <t>オガワラ</t>
    </rPh>
    <rPh sb="7" eb="9">
      <t>チイキ</t>
    </rPh>
    <rPh sb="10" eb="12">
      <t>サンギョウ</t>
    </rPh>
    <rPh sb="12" eb="14">
      <t>シンコウ</t>
    </rPh>
    <rPh sb="20" eb="22">
      <t>シエン</t>
    </rPh>
    <rPh sb="22" eb="24">
      <t>ジョセイ</t>
    </rPh>
    <rPh sb="24" eb="26">
      <t>ジギョウ</t>
    </rPh>
    <rPh sb="27" eb="29">
      <t>ジッシ</t>
    </rPh>
    <rPh sb="29" eb="31">
      <t>ジョウキョウ</t>
    </rPh>
    <phoneticPr fontId="1"/>
  </si>
  <si>
    <t>地域・産業振興プロジェクト支援助成金交付要綱第５条第１項第９号の規定により別紙のとおり</t>
    <rPh sb="0" eb="2">
      <t>チイキ</t>
    </rPh>
    <rPh sb="3" eb="5">
      <t>サンギョウ</t>
    </rPh>
    <rPh sb="5" eb="7">
      <t>シンコウ</t>
    </rPh>
    <rPh sb="13" eb="15">
      <t>シエン</t>
    </rPh>
    <rPh sb="15" eb="18">
      <t>ジョセイキン</t>
    </rPh>
    <rPh sb="18" eb="20">
      <t>コウフ</t>
    </rPh>
    <rPh sb="20" eb="22">
      <t>ヨウコウ</t>
    </rPh>
    <rPh sb="22" eb="23">
      <t>ダイ</t>
    </rPh>
    <rPh sb="24" eb="25">
      <t>ジョウ</t>
    </rPh>
    <rPh sb="25" eb="26">
      <t>ダイ</t>
    </rPh>
    <rPh sb="37" eb="39">
      <t>ベッシ</t>
    </rPh>
    <phoneticPr fontId="1"/>
  </si>
  <si>
    <t>報告します。</t>
    <rPh sb="0" eb="2">
      <t>ホウコク</t>
    </rPh>
    <phoneticPr fontId="1"/>
  </si>
  <si>
    <t>（注）事業実施状況報告書（別紙）を添付すること</t>
    <rPh sb="1" eb="2">
      <t>チュウ</t>
    </rPh>
    <rPh sb="3" eb="5">
      <t>ジギョウ</t>
    </rPh>
    <rPh sb="5" eb="7">
      <t>ジッシ</t>
    </rPh>
    <rPh sb="7" eb="9">
      <t>ジョウキョウ</t>
    </rPh>
    <rPh sb="9" eb="12">
      <t>ホウコクショ</t>
    </rPh>
    <rPh sb="13" eb="15">
      <t>ベッシ</t>
    </rPh>
    <rPh sb="17" eb="19">
      <t>テンプ</t>
    </rPh>
    <phoneticPr fontId="1"/>
  </si>
  <si>
    <t>（別紙）</t>
    <rPh sb="1" eb="3">
      <t>ベッシ</t>
    </rPh>
    <phoneticPr fontId="1"/>
  </si>
  <si>
    <t>年度むつ小川原地域・産業振興プロジェクト支援事業実施状況報告書</t>
    <rPh sb="0" eb="2">
      <t>ネンド</t>
    </rPh>
    <rPh sb="4" eb="7">
      <t>オガワラ</t>
    </rPh>
    <rPh sb="7" eb="9">
      <t>チイキ</t>
    </rPh>
    <rPh sb="10" eb="12">
      <t>サンギョウ</t>
    </rPh>
    <rPh sb="12" eb="14">
      <t>シンコウ</t>
    </rPh>
    <rPh sb="20" eb="22">
      <t>シエン</t>
    </rPh>
    <rPh sb="22" eb="24">
      <t>ジギョウ</t>
    </rPh>
    <rPh sb="24" eb="26">
      <t>ジッシ</t>
    </rPh>
    <rPh sb="26" eb="28">
      <t>ジョウキョウ</t>
    </rPh>
    <rPh sb="28" eb="31">
      <t>ホウコクショ</t>
    </rPh>
    <phoneticPr fontId="1"/>
  </si>
  <si>
    <t>実施団体名</t>
    <rPh sb="0" eb="2">
      <t>ジッシ</t>
    </rPh>
    <rPh sb="2" eb="5">
      <t>ダンタイメイ</t>
    </rPh>
    <phoneticPr fontId="1"/>
  </si>
  <si>
    <t>記入者氏名等</t>
    <rPh sb="0" eb="3">
      <t>キニュウシャ</t>
    </rPh>
    <rPh sb="3" eb="5">
      <t>シメイ</t>
    </rPh>
    <rPh sb="5" eb="6">
      <t>トウ</t>
    </rPh>
    <phoneticPr fontId="1"/>
  </si>
  <si>
    <t>所　　属</t>
    <rPh sb="0" eb="1">
      <t>トコロ</t>
    </rPh>
    <rPh sb="3" eb="4">
      <t>ゾク</t>
    </rPh>
    <phoneticPr fontId="1"/>
  </si>
  <si>
    <t>職　　名</t>
    <rPh sb="0" eb="1">
      <t>ショク</t>
    </rPh>
    <rPh sb="3" eb="4">
      <t>ナ</t>
    </rPh>
    <phoneticPr fontId="1"/>
  </si>
  <si>
    <t>氏　　名</t>
    <rPh sb="0" eb="1">
      <t>シ</t>
    </rPh>
    <rPh sb="3" eb="4">
      <t>ナ</t>
    </rPh>
    <phoneticPr fontId="1"/>
  </si>
  <si>
    <t>TEL</t>
    <phoneticPr fontId="1"/>
  </si>
  <si>
    <t>FAX</t>
    <phoneticPr fontId="1"/>
  </si>
  <si>
    <t>メールアドレス</t>
    <phoneticPr fontId="1"/>
  </si>
  <si>
    <t>１　事業の実施状況</t>
    <rPh sb="2" eb="4">
      <t>ジギョウ</t>
    </rPh>
    <rPh sb="5" eb="7">
      <t>ジッシ</t>
    </rPh>
    <rPh sb="7" eb="9">
      <t>ジョウキョウ</t>
    </rPh>
    <phoneticPr fontId="1"/>
  </si>
  <si>
    <t>（１）事業計画に対する９月３０日現在の実施状況について下表に記入の上、該当する個所</t>
    <rPh sb="3" eb="5">
      <t>ジギョウ</t>
    </rPh>
    <rPh sb="5" eb="7">
      <t>ケイカク</t>
    </rPh>
    <rPh sb="8" eb="9">
      <t>タイ</t>
    </rPh>
    <rPh sb="12" eb="13">
      <t>ガツ</t>
    </rPh>
    <rPh sb="15" eb="16">
      <t>ニチ</t>
    </rPh>
    <rPh sb="16" eb="18">
      <t>ゲンザイ</t>
    </rPh>
    <rPh sb="19" eb="21">
      <t>ジッシ</t>
    </rPh>
    <rPh sb="21" eb="23">
      <t>ジョウキョウ</t>
    </rPh>
    <rPh sb="27" eb="29">
      <t>カヒョウ</t>
    </rPh>
    <rPh sb="30" eb="32">
      <t>キニュウ</t>
    </rPh>
    <rPh sb="33" eb="34">
      <t>ウエ</t>
    </rPh>
    <rPh sb="35" eb="37">
      <t>ガイトウ</t>
    </rPh>
    <rPh sb="39" eb="41">
      <t>カショ</t>
    </rPh>
    <phoneticPr fontId="1"/>
  </si>
  <si>
    <t>に☑をしてください</t>
  </si>
  <si>
    <t>（単位：千円、％）</t>
    <rPh sb="1" eb="3">
      <t>タンイ</t>
    </rPh>
    <rPh sb="4" eb="6">
      <t>センエン</t>
    </rPh>
    <phoneticPr fontId="1"/>
  </si>
  <si>
    <t>計画事業費A</t>
    <rPh sb="0" eb="2">
      <t>ケイカク</t>
    </rPh>
    <rPh sb="2" eb="5">
      <t>ジギョウヒ</t>
    </rPh>
    <phoneticPr fontId="1"/>
  </si>
  <si>
    <t>実施済み額B</t>
    <rPh sb="0" eb="2">
      <t>ジッシ</t>
    </rPh>
    <rPh sb="2" eb="3">
      <t>ズ</t>
    </rPh>
    <rPh sb="4" eb="5">
      <t>ガク</t>
    </rPh>
    <phoneticPr fontId="1"/>
  </si>
  <si>
    <t>進捗率（％）B／A</t>
    <rPh sb="0" eb="3">
      <t>シンチョクリツ</t>
    </rPh>
    <phoneticPr fontId="1"/>
  </si>
  <si>
    <t>月）を予定</t>
    <rPh sb="0" eb="1">
      <t>ツキ</t>
    </rPh>
    <rPh sb="3" eb="5">
      <t>ヨテイ</t>
    </rPh>
    <phoneticPr fontId="1"/>
  </si>
  <si>
    <t>問題点・原因及びその理由</t>
    <rPh sb="0" eb="3">
      <t>モンダイテン</t>
    </rPh>
    <rPh sb="4" eb="6">
      <t>ゲンイン</t>
    </rPh>
    <rPh sb="6" eb="7">
      <t>オヨ</t>
    </rPh>
    <rPh sb="10" eb="12">
      <t>リユウ</t>
    </rPh>
    <phoneticPr fontId="1"/>
  </si>
  <si>
    <t>今後の対応及び実施予定時期</t>
    <rPh sb="0" eb="2">
      <t>コンゴ</t>
    </rPh>
    <rPh sb="3" eb="5">
      <t>タイオウ</t>
    </rPh>
    <rPh sb="5" eb="6">
      <t>オヨ</t>
    </rPh>
    <rPh sb="7" eb="9">
      <t>ジッシ</t>
    </rPh>
    <rPh sb="9" eb="11">
      <t>ヨテイ</t>
    </rPh>
    <rPh sb="11" eb="13">
      <t>ジキ</t>
    </rPh>
    <phoneticPr fontId="1"/>
  </si>
  <si>
    <t>〒</t>
    <phoneticPr fontId="1"/>
  </si>
  <si>
    <t>（第５号様式）</t>
    <rPh sb="1" eb="2">
      <t>ダイ</t>
    </rPh>
    <rPh sb="3" eb="4">
      <t>ゴウ</t>
    </rPh>
    <rPh sb="4" eb="6">
      <t>ヨウシキ</t>
    </rPh>
    <phoneticPr fontId="1"/>
  </si>
  <si>
    <t>むつ小川原地域・産業振興プロジェクト支援助成事業実績報告書</t>
    <rPh sb="2" eb="5">
      <t>オガワラ</t>
    </rPh>
    <rPh sb="5" eb="7">
      <t>チイキ</t>
    </rPh>
    <rPh sb="8" eb="10">
      <t>サンギョウ</t>
    </rPh>
    <rPh sb="10" eb="12">
      <t>シンコウ</t>
    </rPh>
    <rPh sb="18" eb="20">
      <t>シエン</t>
    </rPh>
    <rPh sb="20" eb="22">
      <t>ジョセイ</t>
    </rPh>
    <rPh sb="22" eb="24">
      <t>ジギョウ</t>
    </rPh>
    <rPh sb="24" eb="26">
      <t>ジッセキ</t>
    </rPh>
    <rPh sb="26" eb="28">
      <t>ホウコク</t>
    </rPh>
    <phoneticPr fontId="1"/>
  </si>
  <si>
    <t>円）</t>
    <rPh sb="0" eb="1">
      <t>エン</t>
    </rPh>
    <phoneticPr fontId="1"/>
  </si>
  <si>
    <t>　円</t>
    <rPh sb="1" eb="2">
      <t>エン</t>
    </rPh>
    <phoneticPr fontId="1"/>
  </si>
  <si>
    <t>（交付決定額</t>
    <rPh sb="1" eb="3">
      <t>コウフ</t>
    </rPh>
    <rPh sb="3" eb="6">
      <t>ケッテイガク</t>
    </rPh>
    <phoneticPr fontId="1"/>
  </si>
  <si>
    <t>（予　算　額</t>
    <rPh sb="1" eb="2">
      <t>ヨ</t>
    </rPh>
    <rPh sb="3" eb="4">
      <t>サン</t>
    </rPh>
    <rPh sb="5" eb="6">
      <t>ガク</t>
    </rPh>
    <phoneticPr fontId="1"/>
  </si>
  <si>
    <t>４　事業の着手及び完了年月日</t>
    <rPh sb="2" eb="4">
      <t>ジギョウ</t>
    </rPh>
    <rPh sb="5" eb="7">
      <t>チャクシュ</t>
    </rPh>
    <rPh sb="7" eb="8">
      <t>オヨ</t>
    </rPh>
    <rPh sb="9" eb="11">
      <t>カンリョウ</t>
    </rPh>
    <rPh sb="11" eb="14">
      <t>ネンガッピ</t>
    </rPh>
    <phoneticPr fontId="1"/>
  </si>
  <si>
    <t>着手年月日</t>
    <rPh sb="0" eb="2">
      <t>チャクシュ</t>
    </rPh>
    <rPh sb="2" eb="5">
      <t>ネンガッピ</t>
    </rPh>
    <phoneticPr fontId="1"/>
  </si>
  <si>
    <t>完了年月日</t>
    <rPh sb="0" eb="2">
      <t>カンリョウ</t>
    </rPh>
    <rPh sb="2" eb="5">
      <t>ネンガッピ</t>
    </rPh>
    <phoneticPr fontId="1"/>
  </si>
  <si>
    <t>年度むつ小川原地域・産業振興プロジェクト支援助成事業の実績についてむつ小川原地域</t>
    <rPh sb="0" eb="2">
      <t>ネンド</t>
    </rPh>
    <rPh sb="4" eb="7">
      <t>オガワラ</t>
    </rPh>
    <rPh sb="7" eb="9">
      <t>チイキ</t>
    </rPh>
    <rPh sb="10" eb="12">
      <t>サンギョウ</t>
    </rPh>
    <rPh sb="12" eb="14">
      <t>シンコウ</t>
    </rPh>
    <rPh sb="20" eb="22">
      <t>シエン</t>
    </rPh>
    <rPh sb="22" eb="24">
      <t>ジョセイ</t>
    </rPh>
    <rPh sb="24" eb="26">
      <t>ジギョウ</t>
    </rPh>
    <rPh sb="27" eb="29">
      <t>ジッセキ</t>
    </rPh>
    <rPh sb="38" eb="40">
      <t>チイキ</t>
    </rPh>
    <phoneticPr fontId="1"/>
  </si>
  <si>
    <t>・産業振興プロジェクト支援助成金交付要綱第８条の規定により下記のとおり報告します。</t>
    <rPh sb="1" eb="3">
      <t>サンギョウ</t>
    </rPh>
    <rPh sb="3" eb="5">
      <t>シンコウ</t>
    </rPh>
    <rPh sb="11" eb="13">
      <t>シエン</t>
    </rPh>
    <rPh sb="13" eb="16">
      <t>ジョセイキン</t>
    </rPh>
    <rPh sb="16" eb="18">
      <t>コウフ</t>
    </rPh>
    <rPh sb="18" eb="20">
      <t>ヨウコウ</t>
    </rPh>
    <rPh sb="20" eb="21">
      <t>ダイ</t>
    </rPh>
    <rPh sb="22" eb="23">
      <t>ジョウ</t>
    </rPh>
    <rPh sb="29" eb="31">
      <t>カキ</t>
    </rPh>
    <rPh sb="35" eb="37">
      <t>ホウコク</t>
    </rPh>
    <phoneticPr fontId="1"/>
  </si>
  <si>
    <t>完了日根拠</t>
    <rPh sb="0" eb="2">
      <t>カンリョウ</t>
    </rPh>
    <rPh sb="2" eb="3">
      <t>ビ</t>
    </rPh>
    <rPh sb="3" eb="5">
      <t>コンキョ</t>
    </rPh>
    <phoneticPr fontId="1"/>
  </si>
  <si>
    <t>←　完了日の根拠をお書きください</t>
    <rPh sb="2" eb="5">
      <t>カンリョウビ</t>
    </rPh>
    <rPh sb="6" eb="8">
      <t>コンキョ</t>
    </rPh>
    <rPh sb="10" eb="11">
      <t>カ</t>
    </rPh>
    <phoneticPr fontId="1"/>
  </si>
  <si>
    <t>６　事業実績</t>
    <rPh sb="2" eb="4">
      <t>ジギョウ</t>
    </rPh>
    <rPh sb="4" eb="6">
      <t>ジッセキ</t>
    </rPh>
    <phoneticPr fontId="1"/>
  </si>
  <si>
    <t>←　交付申請書提出日以降となります（この日付以前の支出は助成対象とはなりません）</t>
    <rPh sb="2" eb="4">
      <t>コウフ</t>
    </rPh>
    <rPh sb="4" eb="7">
      <t>シンセイショ</t>
    </rPh>
    <rPh sb="7" eb="10">
      <t>テイシュツビ</t>
    </rPh>
    <rPh sb="10" eb="12">
      <t>イコウ</t>
    </rPh>
    <rPh sb="20" eb="22">
      <t>ヒヅケ</t>
    </rPh>
    <rPh sb="22" eb="24">
      <t>イゼン</t>
    </rPh>
    <rPh sb="25" eb="27">
      <t>シシュツ</t>
    </rPh>
    <rPh sb="28" eb="30">
      <t>ジョセイ</t>
    </rPh>
    <rPh sb="30" eb="32">
      <t>タイショウ</t>
    </rPh>
    <phoneticPr fontId="1"/>
  </si>
  <si>
    <t>（１）事業計画概要</t>
    <rPh sb="3" eb="5">
      <t>ジギョウ</t>
    </rPh>
    <rPh sb="5" eb="7">
      <t>ケイカク</t>
    </rPh>
    <rPh sb="7" eb="9">
      <t>ガイヨウ</t>
    </rPh>
    <phoneticPr fontId="1"/>
  </si>
  <si>
    <t>（２）事業実績内容詳細</t>
    <rPh sb="3" eb="5">
      <t>ジギョウ</t>
    </rPh>
    <rPh sb="5" eb="7">
      <t>ジッセキ</t>
    </rPh>
    <rPh sb="7" eb="9">
      <t>ナイヨウ</t>
    </rPh>
    <rPh sb="9" eb="11">
      <t>ショウサイ</t>
    </rPh>
    <phoneticPr fontId="1"/>
  </si>
  <si>
    <t>項目
番号</t>
    <rPh sb="0" eb="2">
      <t>コウモク</t>
    </rPh>
    <rPh sb="3" eb="5">
      <t>バンゴウ</t>
    </rPh>
    <phoneticPr fontId="1"/>
  </si>
  <si>
    <t>事業内容</t>
    <rPh sb="0" eb="2">
      <t>ジギョウ</t>
    </rPh>
    <rPh sb="2" eb="4">
      <t>ナイヨウ</t>
    </rPh>
    <phoneticPr fontId="1"/>
  </si>
  <si>
    <t>費用の内容</t>
    <rPh sb="0" eb="2">
      <t>ヒヨウ</t>
    </rPh>
    <rPh sb="3" eb="5">
      <t>ナイヨウ</t>
    </rPh>
    <phoneticPr fontId="1"/>
  </si>
  <si>
    <t>見積
番号</t>
    <rPh sb="0" eb="2">
      <t>ミツモリ</t>
    </rPh>
    <rPh sb="3" eb="5">
      <t>バンゴウ</t>
    </rPh>
    <phoneticPr fontId="1"/>
  </si>
  <si>
    <t>合　　　計</t>
    <rPh sb="0" eb="1">
      <t>アイ</t>
    </rPh>
    <rPh sb="4" eb="5">
      <t>ケイ</t>
    </rPh>
    <phoneticPr fontId="1"/>
  </si>
  <si>
    <t>①</t>
    <phoneticPr fontId="1"/>
  </si>
  <si>
    <t>②</t>
    <phoneticPr fontId="1"/>
  </si>
  <si>
    <t>③</t>
    <phoneticPr fontId="1"/>
  </si>
  <si>
    <t>④</t>
    <phoneticPr fontId="1"/>
  </si>
  <si>
    <t>確認欄</t>
    <rPh sb="0" eb="2">
      <t>カクニン</t>
    </rPh>
    <rPh sb="2" eb="3">
      <t>ラン</t>
    </rPh>
    <phoneticPr fontId="1"/>
  </si>
  <si>
    <t>　→　こちら側は印刷不要です</t>
    <rPh sb="6" eb="7">
      <t>ガワ</t>
    </rPh>
    <rPh sb="8" eb="10">
      <t>インサツ</t>
    </rPh>
    <rPh sb="10" eb="12">
      <t>フヨウ</t>
    </rPh>
    <phoneticPr fontId="1"/>
  </si>
  <si>
    <t>←　10/1～10/15</t>
    <phoneticPr fontId="1"/>
  </si>
  <si>
    <t>＜書き方の注意点＞</t>
    <rPh sb="1" eb="2">
      <t>カ</t>
    </rPh>
    <rPh sb="3" eb="4">
      <t>カタ</t>
    </rPh>
    <rPh sb="5" eb="8">
      <t>チュウイテン</t>
    </rPh>
    <phoneticPr fontId="1"/>
  </si>
  <si>
    <t>実績額</t>
    <rPh sb="0" eb="3">
      <t>ジッセキガク</t>
    </rPh>
    <phoneticPr fontId="1"/>
  </si>
  <si>
    <t>計画額</t>
    <rPh sb="0" eb="3">
      <t>ケイカクガク</t>
    </rPh>
    <phoneticPr fontId="1"/>
  </si>
  <si>
    <t>実績額
（助成金の額）</t>
    <rPh sb="0" eb="3">
      <t>ジッセキガク</t>
    </rPh>
    <rPh sb="5" eb="8">
      <t>ジョセイキン</t>
    </rPh>
    <rPh sb="9" eb="10">
      <t>ガク</t>
    </rPh>
    <phoneticPr fontId="1"/>
  </si>
  <si>
    <t xml:space="preserve">  </t>
    <phoneticPr fontId="1"/>
  </si>
  <si>
    <t>(</t>
  </si>
  <si>
    <t>計画額
（助成金の額）</t>
    <rPh sb="0" eb="3">
      <t>ケイカクガク</t>
    </rPh>
    <rPh sb="5" eb="8">
      <t>ジョセイキン</t>
    </rPh>
    <rPh sb="9" eb="10">
      <t>ガク</t>
    </rPh>
    <phoneticPr fontId="1"/>
  </si>
  <si>
    <t>支払先</t>
    <rPh sb="0" eb="3">
      <t>シハライサキ</t>
    </rPh>
    <phoneticPr fontId="1"/>
  </si>
  <si>
    <t>根拠資料番号</t>
    <rPh sb="0" eb="2">
      <t>コンキョ</t>
    </rPh>
    <rPh sb="2" eb="4">
      <t>シリョウ</t>
    </rPh>
    <rPh sb="4" eb="6">
      <t>バンゴウ</t>
    </rPh>
    <phoneticPr fontId="1"/>
  </si>
  <si>
    <t>（第６号様式の１）＜概算払い用＞</t>
    <rPh sb="1" eb="2">
      <t>ダイ</t>
    </rPh>
    <rPh sb="3" eb="4">
      <t>ゴウ</t>
    </rPh>
    <rPh sb="4" eb="6">
      <t>ヨウシキ</t>
    </rPh>
    <rPh sb="10" eb="12">
      <t>ガイサン</t>
    </rPh>
    <rPh sb="12" eb="13">
      <t>バラ</t>
    </rPh>
    <rPh sb="14" eb="15">
      <t>ヨウ</t>
    </rPh>
    <phoneticPr fontId="1"/>
  </si>
  <si>
    <t>むつ小川原地域・産業振興プロジェクト支援助成金支払請求書</t>
    <rPh sb="2" eb="5">
      <t>オガワラ</t>
    </rPh>
    <rPh sb="5" eb="7">
      <t>チイキ</t>
    </rPh>
    <rPh sb="8" eb="10">
      <t>サンギョウ</t>
    </rPh>
    <rPh sb="10" eb="12">
      <t>シンコウ</t>
    </rPh>
    <rPh sb="18" eb="20">
      <t>シエン</t>
    </rPh>
    <rPh sb="20" eb="22">
      <t>ジョセイ</t>
    </rPh>
    <rPh sb="22" eb="23">
      <t>カネ</t>
    </rPh>
    <rPh sb="23" eb="25">
      <t>シハライ</t>
    </rPh>
    <rPh sb="25" eb="28">
      <t>セイキュウショ</t>
    </rPh>
    <phoneticPr fontId="1"/>
  </si>
  <si>
    <t>号をもって交付の決定の通知を受けたむつ</t>
    <rPh sb="0" eb="1">
      <t>ゴウ</t>
    </rPh>
    <rPh sb="5" eb="7">
      <t>コウフ</t>
    </rPh>
    <rPh sb="8" eb="10">
      <t>ケッテイ</t>
    </rPh>
    <rPh sb="11" eb="13">
      <t>ツウチ</t>
    </rPh>
    <rPh sb="14" eb="15">
      <t>ウ</t>
    </rPh>
    <phoneticPr fontId="1"/>
  </si>
  <si>
    <t>小川原地域・産業振興プロジェクト支援助成金の概算払いを受けたいので、むつ小川原地域・</t>
    <rPh sb="0" eb="3">
      <t>オガワラ</t>
    </rPh>
    <rPh sb="3" eb="5">
      <t>チイキ</t>
    </rPh>
    <rPh sb="6" eb="8">
      <t>サンギョウ</t>
    </rPh>
    <rPh sb="8" eb="10">
      <t>シンコウ</t>
    </rPh>
    <rPh sb="16" eb="18">
      <t>シエン</t>
    </rPh>
    <rPh sb="18" eb="20">
      <t>ジョセイ</t>
    </rPh>
    <rPh sb="20" eb="21">
      <t>キン</t>
    </rPh>
    <rPh sb="22" eb="24">
      <t>ガイサン</t>
    </rPh>
    <rPh sb="24" eb="25">
      <t>バラ</t>
    </rPh>
    <rPh sb="27" eb="28">
      <t>ウ</t>
    </rPh>
    <rPh sb="36" eb="39">
      <t>オガワラ</t>
    </rPh>
    <rPh sb="39" eb="41">
      <t>チイキ</t>
    </rPh>
    <phoneticPr fontId="1"/>
  </si>
  <si>
    <t>産業振興プロジェクト支援助成金交付要綱第１０条の規定により下記のとおり請求します。</t>
    <rPh sb="0" eb="2">
      <t>サンギョウ</t>
    </rPh>
    <rPh sb="2" eb="4">
      <t>シンコウ</t>
    </rPh>
    <rPh sb="10" eb="12">
      <t>シエン</t>
    </rPh>
    <rPh sb="12" eb="15">
      <t>ジョセイキン</t>
    </rPh>
    <rPh sb="15" eb="17">
      <t>コウフ</t>
    </rPh>
    <rPh sb="17" eb="19">
      <t>ヨウコウ</t>
    </rPh>
    <rPh sb="19" eb="20">
      <t>ダイ</t>
    </rPh>
    <rPh sb="22" eb="23">
      <t>ジョウ</t>
    </rPh>
    <rPh sb="24" eb="26">
      <t>キテイ</t>
    </rPh>
    <rPh sb="29" eb="31">
      <t>カキ</t>
    </rPh>
    <rPh sb="35" eb="37">
      <t>セイキュウ</t>
    </rPh>
    <phoneticPr fontId="1"/>
  </si>
  <si>
    <t>２　請求額</t>
    <rPh sb="2" eb="5">
      <t>セイキュウガク</t>
    </rPh>
    <phoneticPr fontId="1"/>
  </si>
  <si>
    <t>３　請求額の内訳</t>
    <rPh sb="2" eb="4">
      <t>セイキュウ</t>
    </rPh>
    <rPh sb="4" eb="5">
      <t>ガク</t>
    </rPh>
    <rPh sb="6" eb="8">
      <t>ウチワケ</t>
    </rPh>
    <phoneticPr fontId="1"/>
  </si>
  <si>
    <t>今回請求額</t>
    <rPh sb="0" eb="2">
      <t>コンカイ</t>
    </rPh>
    <rPh sb="2" eb="5">
      <t>セイキュウガク</t>
    </rPh>
    <phoneticPr fontId="1"/>
  </si>
  <si>
    <t>残　　額</t>
    <rPh sb="0" eb="1">
      <t>ザン</t>
    </rPh>
    <rPh sb="3" eb="4">
      <t>ガク</t>
    </rPh>
    <phoneticPr fontId="1"/>
  </si>
  <si>
    <t>４　振込先</t>
    <rPh sb="2" eb="5">
      <t>フリコミサキ</t>
    </rPh>
    <phoneticPr fontId="1"/>
  </si>
  <si>
    <t>銀行・支店名</t>
    <rPh sb="0" eb="2">
      <t>ギンコウ</t>
    </rPh>
    <rPh sb="3" eb="6">
      <t>シテンメイ</t>
    </rPh>
    <phoneticPr fontId="1"/>
  </si>
  <si>
    <t>預金種目</t>
    <rPh sb="0" eb="1">
      <t>アズカリ</t>
    </rPh>
    <rPh sb="1" eb="2">
      <t>カネ</t>
    </rPh>
    <rPh sb="2" eb="4">
      <t>シュモク</t>
    </rPh>
    <phoneticPr fontId="1"/>
  </si>
  <si>
    <t>口座番号</t>
    <rPh sb="0" eb="2">
      <t>コウザ</t>
    </rPh>
    <rPh sb="2" eb="4">
      <t>バンゴウ</t>
    </rPh>
    <phoneticPr fontId="1"/>
  </si>
  <si>
    <t>フリガナ</t>
    <phoneticPr fontId="1"/>
  </si>
  <si>
    <t>通帳名義</t>
    <rPh sb="0" eb="2">
      <t>ツウチョウ</t>
    </rPh>
    <rPh sb="2" eb="4">
      <t>メイギ</t>
    </rPh>
    <phoneticPr fontId="1"/>
  </si>
  <si>
    <t>６　担当者</t>
    <rPh sb="2" eb="5">
      <t>タントウシャ</t>
    </rPh>
    <phoneticPr fontId="1"/>
  </si>
  <si>
    <r>
      <t>　←　</t>
    </r>
    <r>
      <rPr>
        <sz val="11"/>
        <color rgb="FFFF0000"/>
        <rFont val="游ゴシック"/>
        <family val="3"/>
        <charset val="128"/>
        <scheme val="minor"/>
      </rPr>
      <t>選択式</t>
    </r>
    <rPh sb="3" eb="6">
      <t>センタクシキ</t>
    </rPh>
    <phoneticPr fontId="1"/>
  </si>
  <si>
    <t>氏　名</t>
    <rPh sb="0" eb="1">
      <t>シ</t>
    </rPh>
    <rPh sb="2" eb="3">
      <t>ナ</t>
    </rPh>
    <phoneticPr fontId="1"/>
  </si>
  <si>
    <t>電　話</t>
    <rPh sb="0" eb="1">
      <t>デン</t>
    </rPh>
    <rPh sb="2" eb="3">
      <t>ハナシ</t>
    </rPh>
    <phoneticPr fontId="1"/>
  </si>
  <si>
    <t>住　所</t>
    <rPh sb="0" eb="1">
      <t>ジュウ</t>
    </rPh>
    <rPh sb="2" eb="3">
      <t>ショ</t>
    </rPh>
    <phoneticPr fontId="1"/>
  </si>
  <si>
    <t>　</t>
    <phoneticPr fontId="1"/>
  </si>
  <si>
    <t>←　〒番号も忘れずお願いします</t>
    <rPh sb="3" eb="5">
      <t>バンゴウ</t>
    </rPh>
    <rPh sb="6" eb="7">
      <t>ワス</t>
    </rPh>
    <rPh sb="10" eb="11">
      <t>ネガ</t>
    </rPh>
    <phoneticPr fontId="1"/>
  </si>
  <si>
    <t>（第６号様式の２）＜精算払い用＞</t>
    <rPh sb="1" eb="2">
      <t>ダイ</t>
    </rPh>
    <rPh sb="3" eb="4">
      <t>ゴウ</t>
    </rPh>
    <rPh sb="4" eb="6">
      <t>ヨウシキ</t>
    </rPh>
    <rPh sb="10" eb="12">
      <t>セイサン</t>
    </rPh>
    <rPh sb="12" eb="13">
      <t>バラ</t>
    </rPh>
    <rPh sb="14" eb="15">
      <t>ヨウ</t>
    </rPh>
    <phoneticPr fontId="1"/>
  </si>
  <si>
    <t>号をもって助成金の確定通知を受けたむつ</t>
    <rPh sb="0" eb="1">
      <t>ゴウ</t>
    </rPh>
    <rPh sb="5" eb="8">
      <t>ジョセイキン</t>
    </rPh>
    <rPh sb="9" eb="11">
      <t>カクテイ</t>
    </rPh>
    <rPh sb="11" eb="13">
      <t>ツウチ</t>
    </rPh>
    <rPh sb="14" eb="15">
      <t>ウ</t>
    </rPh>
    <phoneticPr fontId="1"/>
  </si>
  <si>
    <t>小川原地域・産業振興プロジェクト支援助成金の精算払いを受けたいので、むつ小川原地域・</t>
    <rPh sb="0" eb="3">
      <t>オガワラ</t>
    </rPh>
    <rPh sb="3" eb="5">
      <t>チイキ</t>
    </rPh>
    <rPh sb="6" eb="8">
      <t>サンギョウ</t>
    </rPh>
    <rPh sb="8" eb="10">
      <t>シンコウ</t>
    </rPh>
    <rPh sb="16" eb="18">
      <t>シエン</t>
    </rPh>
    <rPh sb="18" eb="20">
      <t>ジョセイ</t>
    </rPh>
    <rPh sb="20" eb="21">
      <t>キン</t>
    </rPh>
    <rPh sb="22" eb="24">
      <t>セイサン</t>
    </rPh>
    <rPh sb="24" eb="25">
      <t>バラ</t>
    </rPh>
    <rPh sb="27" eb="28">
      <t>ウ</t>
    </rPh>
    <rPh sb="36" eb="39">
      <t>オガワラ</t>
    </rPh>
    <rPh sb="39" eb="41">
      <t>チイキ</t>
    </rPh>
    <phoneticPr fontId="1"/>
  </si>
  <si>
    <t>←　確定通知を受けた日付です（確定通知書の右上の日付）</t>
    <rPh sb="2" eb="4">
      <t>カクテイ</t>
    </rPh>
    <rPh sb="4" eb="6">
      <t>ツウチ</t>
    </rPh>
    <rPh sb="7" eb="8">
      <t>ウ</t>
    </rPh>
    <rPh sb="10" eb="12">
      <t>ヒヅケ</t>
    </rPh>
    <rPh sb="15" eb="17">
      <t>カクテイ</t>
    </rPh>
    <rPh sb="17" eb="20">
      <t>ツウチショ</t>
    </rPh>
    <rPh sb="21" eb="23">
      <t>ミギウエ</t>
    </rPh>
    <rPh sb="24" eb="26">
      <t>ヒヅケ</t>
    </rPh>
    <phoneticPr fontId="1"/>
  </si>
  <si>
    <t>既受領額</t>
    <rPh sb="0" eb="1">
      <t>キ</t>
    </rPh>
    <rPh sb="1" eb="4">
      <t>ジュリョウガク</t>
    </rPh>
    <phoneticPr fontId="1"/>
  </si>
  <si>
    <t>④「金額」に単位「円」は不要です</t>
    <rPh sb="2" eb="4">
      <t>キンガク</t>
    </rPh>
    <rPh sb="6" eb="8">
      <t>タンイ</t>
    </rPh>
    <rPh sb="9" eb="10">
      <t>エン</t>
    </rPh>
    <rPh sb="12" eb="14">
      <t>フヨウ</t>
    </rPh>
    <phoneticPr fontId="1"/>
  </si>
  <si>
    <t>金額（数字のみ）</t>
    <rPh sb="0" eb="2">
      <t>キンガク</t>
    </rPh>
    <rPh sb="3" eb="5">
      <t>スウジ</t>
    </rPh>
    <phoneticPr fontId="1"/>
  </si>
  <si>
    <t>精算払い希望額</t>
    <rPh sb="0" eb="3">
      <t>セイサンバラ</t>
    </rPh>
    <rPh sb="4" eb="7">
      <t>キボウガク</t>
    </rPh>
    <phoneticPr fontId="1"/>
  </si>
  <si>
    <t>　</t>
    <phoneticPr fontId="1"/>
  </si>
  <si>
    <t>⑤入力後、「金額（数字のみ）」のフィルター（右下▽）をクリックし、「空白」のチェックを外してください（☑→□）</t>
    <rPh sb="1" eb="3">
      <t>ニュウリョク</t>
    </rPh>
    <rPh sb="3" eb="4">
      <t>ゴ</t>
    </rPh>
    <rPh sb="6" eb="8">
      <t>キンガク</t>
    </rPh>
    <rPh sb="9" eb="11">
      <t>スウジ</t>
    </rPh>
    <rPh sb="22" eb="24">
      <t>ミギシタ</t>
    </rPh>
    <rPh sb="34" eb="36">
      <t>クウハク</t>
    </rPh>
    <rPh sb="43" eb="44">
      <t>ハズ</t>
    </rPh>
    <phoneticPr fontId="1"/>
  </si>
  <si>
    <t>本部所在地　郵便番号</t>
    <rPh sb="0" eb="2">
      <t>ホンブ</t>
    </rPh>
    <rPh sb="2" eb="5">
      <t>ショザイチ</t>
    </rPh>
    <rPh sb="6" eb="8">
      <t>ユウビン</t>
    </rPh>
    <rPh sb="8" eb="10">
      <t>バンゴウ</t>
    </rPh>
    <phoneticPr fontId="1"/>
  </si>
  <si>
    <t>事業項目①</t>
    <rPh sb="0" eb="2">
      <t>ジギョウ</t>
    </rPh>
    <rPh sb="2" eb="4">
      <t>コウモク</t>
    </rPh>
    <phoneticPr fontId="1"/>
  </si>
  <si>
    <t>事業項目②</t>
    <rPh sb="0" eb="2">
      <t>ジギョウ</t>
    </rPh>
    <rPh sb="2" eb="4">
      <t>コウモク</t>
    </rPh>
    <phoneticPr fontId="1"/>
  </si>
  <si>
    <t>事業項目③</t>
    <rPh sb="0" eb="2">
      <t>ジギョウ</t>
    </rPh>
    <rPh sb="2" eb="4">
      <t>コウモク</t>
    </rPh>
    <phoneticPr fontId="1"/>
  </si>
  <si>
    <t>事業項目④</t>
    <rPh sb="0" eb="2">
      <t>ジギョウ</t>
    </rPh>
    <rPh sb="2" eb="4">
      <t>コウモク</t>
    </rPh>
    <phoneticPr fontId="1"/>
  </si>
  <si>
    <t>事業項目⑤</t>
    <rPh sb="0" eb="2">
      <t>ジギョウ</t>
    </rPh>
    <rPh sb="2" eb="4">
      <t>コウモク</t>
    </rPh>
    <phoneticPr fontId="1"/>
  </si>
  <si>
    <t>↓選択</t>
    <rPh sb="1" eb="3">
      <t>センタク</t>
    </rPh>
    <phoneticPr fontId="1"/>
  </si>
  <si>
    <t>書類郵送先　郵便番号</t>
    <rPh sb="0" eb="2">
      <t>ショルイ</t>
    </rPh>
    <rPh sb="2" eb="4">
      <t>ユウソウ</t>
    </rPh>
    <rPh sb="4" eb="5">
      <t>サキ</t>
    </rPh>
    <rPh sb="6" eb="8">
      <t>ユウビン</t>
    </rPh>
    <rPh sb="8" eb="10">
      <t>バンゴウ</t>
    </rPh>
    <phoneticPr fontId="1"/>
  </si>
  <si>
    <r>
      <t>①「項目番号」＝「事業項目の番号」です。</t>
    </r>
    <r>
      <rPr>
        <b/>
        <sz val="11"/>
        <color rgb="FFFF0000"/>
        <rFont val="游ゴシック"/>
        <family val="3"/>
        <charset val="128"/>
        <scheme val="minor"/>
      </rPr>
      <t>必ず選択してください。</t>
    </r>
    <rPh sb="2" eb="4">
      <t>コウモク</t>
    </rPh>
    <rPh sb="4" eb="6">
      <t>バンゴウ</t>
    </rPh>
    <rPh sb="9" eb="11">
      <t>ジギョウ</t>
    </rPh>
    <rPh sb="11" eb="13">
      <t>コウモク</t>
    </rPh>
    <rPh sb="14" eb="16">
      <t>バンゴウ</t>
    </rPh>
    <rPh sb="20" eb="21">
      <t>カナラ</t>
    </rPh>
    <rPh sb="22" eb="24">
      <t>センタク</t>
    </rPh>
    <phoneticPr fontId="1"/>
  </si>
  <si>
    <r>
      <t>←　</t>
    </r>
    <r>
      <rPr>
        <sz val="11"/>
        <color rgb="FFFF0000"/>
        <rFont val="游ゴシック"/>
        <family val="3"/>
        <charset val="128"/>
        <scheme val="minor"/>
      </rPr>
      <t>選択式</t>
    </r>
    <r>
      <rPr>
        <sz val="11"/>
        <color theme="1"/>
        <rFont val="游ゴシック"/>
        <family val="2"/>
        <scheme val="minor"/>
      </rPr>
      <t>：過去３年以内に当財団の助成を受けて行った事業と、要望事業の関わりが深い場合は「継続」</t>
    </r>
    <rPh sb="2" eb="5">
      <t>センタクシキ</t>
    </rPh>
    <rPh sb="6" eb="8">
      <t>カコ</t>
    </rPh>
    <rPh sb="9" eb="10">
      <t>ネン</t>
    </rPh>
    <rPh sb="10" eb="12">
      <t>イナイ</t>
    </rPh>
    <rPh sb="13" eb="14">
      <t>トウ</t>
    </rPh>
    <rPh sb="14" eb="16">
      <t>ザイダン</t>
    </rPh>
    <rPh sb="17" eb="19">
      <t>ジョセイ</t>
    </rPh>
    <rPh sb="20" eb="21">
      <t>ウ</t>
    </rPh>
    <rPh sb="23" eb="24">
      <t>オコナ</t>
    </rPh>
    <rPh sb="26" eb="28">
      <t>ジギョウ</t>
    </rPh>
    <rPh sb="30" eb="32">
      <t>ヨウボウ</t>
    </rPh>
    <rPh sb="32" eb="34">
      <t>ジギョウ</t>
    </rPh>
    <rPh sb="35" eb="36">
      <t>カカ</t>
    </rPh>
    <rPh sb="39" eb="40">
      <t>フカ</t>
    </rPh>
    <rPh sb="41" eb="43">
      <t>バアイ</t>
    </rPh>
    <rPh sb="45" eb="47">
      <t>ケイゾク</t>
    </rPh>
    <phoneticPr fontId="1"/>
  </si>
  <si>
    <t>記載不要です（次ページから自動転記されます）</t>
    <rPh sb="0" eb="2">
      <t>キサイ</t>
    </rPh>
    <rPh sb="2" eb="4">
      <t>フヨウ</t>
    </rPh>
    <rPh sb="7" eb="8">
      <t>ジ</t>
    </rPh>
    <rPh sb="13" eb="15">
      <t>ジドウ</t>
    </rPh>
    <rPh sb="15" eb="17">
      <t>テンキ</t>
    </rPh>
    <phoneticPr fontId="1"/>
  </si>
  <si>
    <t>要望書の書き方</t>
    <rPh sb="0" eb="3">
      <t>ヨウボウショ</t>
    </rPh>
    <rPh sb="4" eb="5">
      <t>カ</t>
    </rPh>
    <rPh sb="6" eb="7">
      <t>カタ</t>
    </rPh>
    <phoneticPr fontId="1"/>
  </si>
  <si>
    <t>①</t>
    <phoneticPr fontId="1"/>
  </si>
  <si>
    <t>※改行したい場合は「Alt＋Enter」（同時押し）
　文字がはみ出る場合は、行の高さを手動で調整してください</t>
    <rPh sb="1" eb="3">
      <t>カイギョウ</t>
    </rPh>
    <rPh sb="6" eb="8">
      <t>バアイ</t>
    </rPh>
    <rPh sb="21" eb="23">
      <t>ドウジ</t>
    </rPh>
    <rPh sb="23" eb="24">
      <t>オ</t>
    </rPh>
    <rPh sb="28" eb="30">
      <t>モジ</t>
    </rPh>
    <rPh sb="33" eb="34">
      <t>デ</t>
    </rPh>
    <rPh sb="35" eb="37">
      <t>バアイ</t>
    </rPh>
    <rPh sb="39" eb="40">
      <t>ギョウ</t>
    </rPh>
    <rPh sb="41" eb="42">
      <t>タカ</t>
    </rPh>
    <rPh sb="44" eb="46">
      <t>シュドウ</t>
    </rPh>
    <rPh sb="47" eb="49">
      <t>チョウセイ</t>
    </rPh>
    <phoneticPr fontId="1"/>
  </si>
  <si>
    <t>＜団体の性格＞</t>
    <rPh sb="1" eb="3">
      <t>ダンタイ</t>
    </rPh>
    <rPh sb="4" eb="6">
      <t>セイカク</t>
    </rPh>
    <phoneticPr fontId="1"/>
  </si>
  <si>
    <t>認定NPO法人</t>
  </si>
  <si>
    <t>NPO法人</t>
  </si>
  <si>
    <t>観光協会</t>
  </si>
  <si>
    <t>企業組合</t>
  </si>
  <si>
    <t>協同組合</t>
    <rPh sb="0" eb="2">
      <t>キョウドウ</t>
    </rPh>
    <rPh sb="2" eb="4">
      <t>クミアイ</t>
    </rPh>
    <phoneticPr fontId="1"/>
  </si>
  <si>
    <t>協同組合連合会</t>
    <rPh sb="0" eb="2">
      <t>キョウドウ</t>
    </rPh>
    <rPh sb="2" eb="4">
      <t>クミアイ</t>
    </rPh>
    <rPh sb="4" eb="7">
      <t>レンゴウカイ</t>
    </rPh>
    <phoneticPr fontId="1"/>
  </si>
  <si>
    <t>財団</t>
    <rPh sb="0" eb="2">
      <t>ザイダン</t>
    </rPh>
    <phoneticPr fontId="1"/>
  </si>
  <si>
    <t>市町村</t>
    <rPh sb="0" eb="3">
      <t>シチョウソン</t>
    </rPh>
    <phoneticPr fontId="1"/>
  </si>
  <si>
    <t>社会福祉法人</t>
    <rPh sb="0" eb="2">
      <t>シャカイ</t>
    </rPh>
    <rPh sb="2" eb="4">
      <t>フクシ</t>
    </rPh>
    <rPh sb="4" eb="6">
      <t>ホウジン</t>
    </rPh>
    <phoneticPr fontId="1"/>
  </si>
  <si>
    <t>社団</t>
    <rPh sb="0" eb="2">
      <t>シャダン</t>
    </rPh>
    <phoneticPr fontId="1"/>
  </si>
  <si>
    <t>商工会</t>
    <rPh sb="0" eb="3">
      <t>ショウコウカイ</t>
    </rPh>
    <phoneticPr fontId="1"/>
  </si>
  <si>
    <t>商工会議所</t>
    <rPh sb="0" eb="5">
      <t>ショウコウカイギショ</t>
    </rPh>
    <phoneticPr fontId="1"/>
  </si>
  <si>
    <t>大学</t>
    <rPh sb="0" eb="2">
      <t>ダイガク</t>
    </rPh>
    <phoneticPr fontId="1"/>
  </si>
  <si>
    <t>町内会</t>
    <rPh sb="0" eb="3">
      <t>チョウナイカイ</t>
    </rPh>
    <phoneticPr fontId="1"/>
  </si>
  <si>
    <t>任意団体</t>
    <rPh sb="0" eb="2">
      <t>ニンイ</t>
    </rPh>
    <rPh sb="2" eb="4">
      <t>ダンタイ</t>
    </rPh>
    <phoneticPr fontId="1"/>
  </si>
  <si>
    <t>農業会議</t>
    <rPh sb="0" eb="2">
      <t>ノウギョウ</t>
    </rPh>
    <rPh sb="2" eb="4">
      <t>カイギ</t>
    </rPh>
    <phoneticPr fontId="1"/>
  </si>
  <si>
    <t>農事組合法人</t>
    <rPh sb="0" eb="2">
      <t>ノウジ</t>
    </rPh>
    <rPh sb="2" eb="4">
      <t>クミアイ</t>
    </rPh>
    <rPh sb="4" eb="6">
      <t>ホウジン</t>
    </rPh>
    <phoneticPr fontId="1"/>
  </si>
  <si>
    <t>体育協会</t>
    <rPh sb="0" eb="2">
      <t>タイイク</t>
    </rPh>
    <rPh sb="2" eb="4">
      <t>キョウカイ</t>
    </rPh>
    <phoneticPr fontId="1"/>
  </si>
  <si>
    <t>学生団体</t>
    <rPh sb="0" eb="2">
      <t>ガクセイ</t>
    </rPh>
    <rPh sb="2" eb="4">
      <t>ダンタイ</t>
    </rPh>
    <phoneticPr fontId="1"/>
  </si>
  <si>
    <t>教育委員会</t>
    <rPh sb="0" eb="2">
      <t>キョウイク</t>
    </rPh>
    <rPh sb="2" eb="5">
      <t>イインカイ</t>
    </rPh>
    <phoneticPr fontId="1"/>
  </si>
  <si>
    <t>産業技術センター</t>
    <rPh sb="0" eb="2">
      <t>サンギョウ</t>
    </rPh>
    <rPh sb="2" eb="4">
      <t>ギジュツ</t>
    </rPh>
    <phoneticPr fontId="1"/>
  </si>
  <si>
    <t>←　団体の設立年度</t>
    <rPh sb="2" eb="4">
      <t>ダンタイ</t>
    </rPh>
    <rPh sb="5" eb="7">
      <t>セツリツ</t>
    </rPh>
    <rPh sb="7" eb="9">
      <t>ネンド</t>
    </rPh>
    <phoneticPr fontId="1"/>
  </si>
  <si>
    <t>＜分野＞</t>
    <rPh sb="1" eb="3">
      <t>ブンヤ</t>
    </rPh>
    <phoneticPr fontId="1"/>
  </si>
  <si>
    <t>1.農林</t>
    <rPh sb="2" eb="4">
      <t>ノウリン</t>
    </rPh>
    <phoneticPr fontId="1"/>
  </si>
  <si>
    <t>2.水産</t>
    <rPh sb="2" eb="4">
      <t>スイサン</t>
    </rPh>
    <phoneticPr fontId="1"/>
  </si>
  <si>
    <t>3.観光</t>
    <rPh sb="2" eb="4">
      <t>カンコウ</t>
    </rPh>
    <phoneticPr fontId="1"/>
  </si>
  <si>
    <t>4.商工</t>
    <rPh sb="2" eb="4">
      <t>ショウコウ</t>
    </rPh>
    <phoneticPr fontId="1"/>
  </si>
  <si>
    <t>5.スポーツ</t>
    <phoneticPr fontId="1"/>
  </si>
  <si>
    <t>6.文化</t>
    <rPh sb="2" eb="4">
      <t>ブンカ</t>
    </rPh>
    <phoneticPr fontId="1"/>
  </si>
  <si>
    <t>7.その他</t>
    <rPh sb="4" eb="5">
      <t>タ</t>
    </rPh>
    <phoneticPr fontId="1"/>
  </si>
  <si>
    <t>＜関係地域＞</t>
    <rPh sb="1" eb="3">
      <t>カンケイ</t>
    </rPh>
    <rPh sb="3" eb="5">
      <t>チイキ</t>
    </rPh>
    <phoneticPr fontId="1"/>
  </si>
  <si>
    <t>青森市</t>
    <rPh sb="0" eb="3">
      <t>アオモリシ</t>
    </rPh>
    <phoneticPr fontId="1"/>
  </si>
  <si>
    <t>弘前市</t>
    <rPh sb="0" eb="3">
      <t>ヒロサキシ</t>
    </rPh>
    <phoneticPr fontId="1"/>
  </si>
  <si>
    <t>八戸市</t>
    <rPh sb="0" eb="3">
      <t>ハチノヘシ</t>
    </rPh>
    <phoneticPr fontId="1"/>
  </si>
  <si>
    <t>黒石市</t>
    <rPh sb="0" eb="3">
      <t>クロイシシ</t>
    </rPh>
    <phoneticPr fontId="1"/>
  </si>
  <si>
    <t>五所川原市</t>
    <rPh sb="0" eb="5">
      <t>ゴショガワラシ</t>
    </rPh>
    <phoneticPr fontId="1"/>
  </si>
  <si>
    <t>十和田市</t>
    <rPh sb="0" eb="4">
      <t>トワダシ</t>
    </rPh>
    <phoneticPr fontId="1"/>
  </si>
  <si>
    <t>三沢市</t>
    <rPh sb="0" eb="3">
      <t>ミサワシ</t>
    </rPh>
    <phoneticPr fontId="1"/>
  </si>
  <si>
    <t>むつ市</t>
    <rPh sb="2" eb="3">
      <t>シ</t>
    </rPh>
    <phoneticPr fontId="1"/>
  </si>
  <si>
    <t>つがる市</t>
    <rPh sb="3" eb="4">
      <t>シ</t>
    </rPh>
    <phoneticPr fontId="1"/>
  </si>
  <si>
    <t>平川市</t>
    <rPh sb="0" eb="3">
      <t>ヒラカワシ</t>
    </rPh>
    <phoneticPr fontId="1"/>
  </si>
  <si>
    <t>平内町</t>
    <rPh sb="0" eb="2">
      <t>ヒラナイ</t>
    </rPh>
    <rPh sb="2" eb="3">
      <t>マチ</t>
    </rPh>
    <phoneticPr fontId="1"/>
  </si>
  <si>
    <t>今別町</t>
    <rPh sb="0" eb="3">
      <t>イマベツマチ</t>
    </rPh>
    <phoneticPr fontId="1"/>
  </si>
  <si>
    <t>蓬田村</t>
    <rPh sb="0" eb="3">
      <t>ヨモギタムラ</t>
    </rPh>
    <phoneticPr fontId="1"/>
  </si>
  <si>
    <t>外ヶ浜町</t>
    <rPh sb="0" eb="4">
      <t>ソトガハママチ</t>
    </rPh>
    <phoneticPr fontId="1"/>
  </si>
  <si>
    <t>鰺ヶ沢町</t>
    <rPh sb="0" eb="4">
      <t>アジガサワマチ</t>
    </rPh>
    <phoneticPr fontId="1"/>
  </si>
  <si>
    <t>西目屋村</t>
    <rPh sb="0" eb="4">
      <t>ニシメヤムラ</t>
    </rPh>
    <phoneticPr fontId="1"/>
  </si>
  <si>
    <t>藤崎町</t>
    <rPh sb="0" eb="3">
      <t>フジサキマチ</t>
    </rPh>
    <phoneticPr fontId="1"/>
  </si>
  <si>
    <t>大鰐町</t>
    <rPh sb="0" eb="3">
      <t>オオワニマチ</t>
    </rPh>
    <phoneticPr fontId="1"/>
  </si>
  <si>
    <t>田舎館村</t>
    <rPh sb="0" eb="4">
      <t>イナカダテムラ</t>
    </rPh>
    <phoneticPr fontId="1"/>
  </si>
  <si>
    <t>板柳町</t>
    <rPh sb="0" eb="3">
      <t>イタヤナギマチ</t>
    </rPh>
    <phoneticPr fontId="1"/>
  </si>
  <si>
    <t>鶴田町</t>
    <rPh sb="0" eb="3">
      <t>ツルタマチ</t>
    </rPh>
    <phoneticPr fontId="1"/>
  </si>
  <si>
    <t>中泊町</t>
    <rPh sb="0" eb="3">
      <t>ナカドマリマチ</t>
    </rPh>
    <phoneticPr fontId="1"/>
  </si>
  <si>
    <t>野辺地町</t>
    <rPh sb="0" eb="4">
      <t>ノヘジマチ</t>
    </rPh>
    <phoneticPr fontId="1"/>
  </si>
  <si>
    <t>七戸町</t>
    <rPh sb="0" eb="3">
      <t>シチノヘマチ</t>
    </rPh>
    <phoneticPr fontId="1"/>
  </si>
  <si>
    <t>六戸町</t>
    <rPh sb="0" eb="3">
      <t>ロクノヘマチ</t>
    </rPh>
    <phoneticPr fontId="1"/>
  </si>
  <si>
    <t>横浜町</t>
    <rPh sb="0" eb="3">
      <t>ヨコハママチ</t>
    </rPh>
    <phoneticPr fontId="1"/>
  </si>
  <si>
    <t>東北町</t>
    <rPh sb="0" eb="3">
      <t>トウホクマチ</t>
    </rPh>
    <phoneticPr fontId="1"/>
  </si>
  <si>
    <t>六ヶ所村</t>
    <rPh sb="0" eb="4">
      <t>ロッカショムラ</t>
    </rPh>
    <phoneticPr fontId="1"/>
  </si>
  <si>
    <t>おいらせ町</t>
    <rPh sb="4" eb="5">
      <t>チョウ</t>
    </rPh>
    <phoneticPr fontId="1"/>
  </si>
  <si>
    <t>大間町</t>
    <rPh sb="0" eb="3">
      <t>オオママチ</t>
    </rPh>
    <phoneticPr fontId="1"/>
  </si>
  <si>
    <t>東通村</t>
    <rPh sb="0" eb="3">
      <t>ヒガシドオリムラ</t>
    </rPh>
    <phoneticPr fontId="1"/>
  </si>
  <si>
    <t>風間浦村</t>
    <rPh sb="0" eb="4">
      <t>カザマウラムラ</t>
    </rPh>
    <phoneticPr fontId="1"/>
  </si>
  <si>
    <t>佐井村</t>
    <rPh sb="0" eb="3">
      <t>サイムラ</t>
    </rPh>
    <phoneticPr fontId="1"/>
  </si>
  <si>
    <t>三戸町</t>
    <rPh sb="0" eb="3">
      <t>サンノヘマチ</t>
    </rPh>
    <phoneticPr fontId="1"/>
  </si>
  <si>
    <t>五戸町</t>
    <rPh sb="0" eb="3">
      <t>ゴノヘマチ</t>
    </rPh>
    <phoneticPr fontId="1"/>
  </si>
  <si>
    <t>田子町</t>
    <rPh sb="0" eb="3">
      <t>タッコマチ</t>
    </rPh>
    <phoneticPr fontId="1"/>
  </si>
  <si>
    <t>南部町</t>
    <rPh sb="0" eb="3">
      <t>ナンブチョウ</t>
    </rPh>
    <phoneticPr fontId="1"/>
  </si>
  <si>
    <t>階上町</t>
    <rPh sb="0" eb="2">
      <t>ハシカミ</t>
    </rPh>
    <rPh sb="2" eb="3">
      <t>マチ</t>
    </rPh>
    <phoneticPr fontId="1"/>
  </si>
  <si>
    <t>新郷村</t>
    <rPh sb="0" eb="3">
      <t>シンゴウムラ</t>
    </rPh>
    <phoneticPr fontId="1"/>
  </si>
  <si>
    <t>東青</t>
    <rPh sb="0" eb="2">
      <t>トウセイ</t>
    </rPh>
    <phoneticPr fontId="1"/>
  </si>
  <si>
    <t>中南</t>
    <rPh sb="0" eb="2">
      <t>チュウナン</t>
    </rPh>
    <phoneticPr fontId="1"/>
  </si>
  <si>
    <t>西北</t>
    <rPh sb="0" eb="2">
      <t>セイホク</t>
    </rPh>
    <phoneticPr fontId="1"/>
  </si>
  <si>
    <t>三八</t>
    <rPh sb="0" eb="1">
      <t>サン</t>
    </rPh>
    <rPh sb="1" eb="2">
      <t>ハチ</t>
    </rPh>
    <phoneticPr fontId="1"/>
  </si>
  <si>
    <t>上北</t>
    <rPh sb="0" eb="2">
      <t>カミキタ</t>
    </rPh>
    <phoneticPr fontId="1"/>
  </si>
  <si>
    <t>下北</t>
    <rPh sb="0" eb="2">
      <t>シモキタ</t>
    </rPh>
    <phoneticPr fontId="1"/>
  </si>
  <si>
    <t>津軽</t>
    <rPh sb="0" eb="2">
      <t>ツガル</t>
    </rPh>
    <phoneticPr fontId="1"/>
  </si>
  <si>
    <t>県南</t>
    <rPh sb="0" eb="2">
      <t>ケンナン</t>
    </rPh>
    <phoneticPr fontId="1"/>
  </si>
  <si>
    <t>全県</t>
    <rPh sb="0" eb="2">
      <t>ゼンケン</t>
    </rPh>
    <phoneticPr fontId="1"/>
  </si>
  <si>
    <t>：</t>
    <phoneticPr fontId="1"/>
  </si>
  <si>
    <t>：</t>
    <phoneticPr fontId="1"/>
  </si>
  <si>
    <t>メールアドレス</t>
    <phoneticPr fontId="1"/>
  </si>
  <si>
    <t>→　こちら側は印刷不要です</t>
    <rPh sb="5" eb="6">
      <t>ガワ</t>
    </rPh>
    <rPh sb="7" eb="9">
      <t>インサツ</t>
    </rPh>
    <rPh sb="9" eb="11">
      <t>フヨウ</t>
    </rPh>
    <phoneticPr fontId="1"/>
  </si>
  <si>
    <t>←　</t>
    <phoneticPr fontId="1"/>
  </si>
  <si>
    <t>☑</t>
  </si>
  <si>
    <t>○○○の会</t>
    <rPh sb="4" eb="5">
      <t>カイ</t>
    </rPh>
    <phoneticPr fontId="1"/>
  </si>
  <si>
    <t>理事長</t>
    <rPh sb="0" eb="3">
      <t>リジチョウ</t>
    </rPh>
    <phoneticPr fontId="1"/>
  </si>
  <si>
    <t>○○○○</t>
    <phoneticPr fontId="1"/>
  </si>
  <si>
    <t>123-4567</t>
    <phoneticPr fontId="1"/>
  </si>
  <si>
    <t>青森県○○市○○０－０－０</t>
    <rPh sb="0" eb="3">
      <t>アオモリケン</t>
    </rPh>
    <rPh sb="5" eb="6">
      <t>シ</t>
    </rPh>
    <phoneticPr fontId="1"/>
  </si>
  <si>
    <t>←　本部所在地と同じ場合も記入</t>
    <rPh sb="2" eb="4">
      <t>ホンブ</t>
    </rPh>
    <rPh sb="4" eb="7">
      <t>ショザイチ</t>
    </rPh>
    <rPh sb="8" eb="9">
      <t>オナ</t>
    </rPh>
    <rPh sb="10" eb="12">
      <t>バアイ</t>
    </rPh>
    <rPh sb="13" eb="15">
      <t>キニュウ</t>
    </rPh>
    <phoneticPr fontId="1"/>
  </si>
  <si>
    <t>××××</t>
    <phoneticPr fontId="1"/>
  </si>
  <si>
    <t>株式会社○○</t>
    <rPh sb="0" eb="4">
      <t>カブシキガイシャ</t>
    </rPh>
    <phoneticPr fontId="1"/>
  </si>
  <si>
    <t>000-000-0000</t>
    <phoneticPr fontId="1"/>
  </si>
  <si>
    <t>aaaaaaaaa@aaaaaa</t>
    <phoneticPr fontId="1"/>
  </si>
  <si>
    <t>平成２５年度</t>
    <rPh sb="0" eb="2">
      <t>ヘイセイ</t>
    </rPh>
    <rPh sb="4" eb="6">
      <t>ネンド</t>
    </rPh>
    <phoneticPr fontId="1"/>
  </si>
  <si>
    <t>有</t>
  </si>
  <si>
    <t>○○△△事業</t>
    <rPh sb="4" eb="6">
      <t>ジギョウ</t>
    </rPh>
    <phoneticPr fontId="1"/>
  </si>
  <si>
    <t>○○○○事業（平成２７年度）
△△プロジェクト（令和元年度）</t>
    <rPh sb="4" eb="6">
      <t>ジギョウ</t>
    </rPh>
    <rPh sb="7" eb="9">
      <t>ヘイセイ</t>
    </rPh>
    <rPh sb="11" eb="13">
      <t>ネンド</t>
    </rPh>
    <rPh sb="24" eb="26">
      <t>レイワ</t>
    </rPh>
    <rPh sb="26" eb="29">
      <t>ガンネンド</t>
    </rPh>
    <phoneticPr fontId="1"/>
  </si>
  <si>
    <t>新規</t>
  </si>
  <si>
    <t>④市場・販路開拓</t>
  </si>
  <si>
    <t>　青森県の○○農家の収入増のため、平成３０年度から○○の生産・販売を開始し、○○や△△と連携しながら、令和２年度には生産量○○・出荷額△△を達成した。
　また、生産者を増やすための試みとして、○○を実施しており、生産者は当初よりも○人ほど増加している。</t>
    <rPh sb="1" eb="3">
      <t>アオモリ</t>
    </rPh>
    <rPh sb="3" eb="4">
      <t>ケン</t>
    </rPh>
    <rPh sb="7" eb="9">
      <t>ノウカ</t>
    </rPh>
    <rPh sb="10" eb="12">
      <t>シュウニュウ</t>
    </rPh>
    <rPh sb="12" eb="13">
      <t>ゾウ</t>
    </rPh>
    <rPh sb="17" eb="19">
      <t>ヘイセイ</t>
    </rPh>
    <rPh sb="21" eb="23">
      <t>ネンド</t>
    </rPh>
    <rPh sb="28" eb="30">
      <t>セイサン</t>
    </rPh>
    <rPh sb="31" eb="33">
      <t>ハンバイ</t>
    </rPh>
    <rPh sb="34" eb="36">
      <t>カイシ</t>
    </rPh>
    <rPh sb="44" eb="46">
      <t>レンケイ</t>
    </rPh>
    <rPh sb="51" eb="53">
      <t>レイワ</t>
    </rPh>
    <rPh sb="54" eb="56">
      <t>ネンド</t>
    </rPh>
    <rPh sb="58" eb="61">
      <t>セイサンリョウ</t>
    </rPh>
    <rPh sb="64" eb="67">
      <t>シュッカガク</t>
    </rPh>
    <rPh sb="70" eb="72">
      <t>タッセイ</t>
    </rPh>
    <rPh sb="80" eb="83">
      <t>セイサンシャ</t>
    </rPh>
    <rPh sb="84" eb="85">
      <t>フ</t>
    </rPh>
    <rPh sb="90" eb="91">
      <t>ココロ</t>
    </rPh>
    <rPh sb="99" eb="101">
      <t>ジッシ</t>
    </rPh>
    <rPh sb="106" eb="109">
      <t>セイサンシャ</t>
    </rPh>
    <rPh sb="110" eb="112">
      <t>トウショ</t>
    </rPh>
    <rPh sb="116" eb="117">
      <t>ニン</t>
    </rPh>
    <rPh sb="119" eb="121">
      <t>ゾウカ</t>
    </rPh>
    <phoneticPr fontId="1"/>
  </si>
  <si>
    <t>○○○生産組合</t>
    <rPh sb="3" eb="5">
      <t>セイサン</t>
    </rPh>
    <rPh sb="5" eb="7">
      <t>クミアイ</t>
    </rPh>
    <phoneticPr fontId="1"/>
  </si>
  <si>
    <t>記載例→</t>
    <rPh sb="0" eb="3">
      <t>キサイレイ</t>
    </rPh>
    <phoneticPr fontId="1"/>
  </si>
  <si>
    <t>　○○の安定的な生産とブランド化を目的として、生産者の技術向上及びマニュアル作成のための先進地視察と、県内外へのPRを行う。</t>
    <rPh sb="4" eb="7">
      <t>アンテイテキ</t>
    </rPh>
    <rPh sb="8" eb="10">
      <t>セイサン</t>
    </rPh>
    <rPh sb="15" eb="16">
      <t>カ</t>
    </rPh>
    <rPh sb="17" eb="19">
      <t>モクテキ</t>
    </rPh>
    <rPh sb="23" eb="26">
      <t>セイサンシャ</t>
    </rPh>
    <rPh sb="27" eb="29">
      <t>ギジュツ</t>
    </rPh>
    <rPh sb="29" eb="31">
      <t>コウジョウ</t>
    </rPh>
    <rPh sb="31" eb="32">
      <t>オヨ</t>
    </rPh>
    <rPh sb="38" eb="40">
      <t>サクセイ</t>
    </rPh>
    <rPh sb="44" eb="47">
      <t>センシンチ</t>
    </rPh>
    <rPh sb="47" eb="49">
      <t>シサツ</t>
    </rPh>
    <rPh sb="51" eb="54">
      <t>ケンナイガイ</t>
    </rPh>
    <rPh sb="59" eb="60">
      <t>オコナ</t>
    </rPh>
    <phoneticPr fontId="1"/>
  </si>
  <si>
    <t>ブランド化</t>
    <rPh sb="4" eb="5">
      <t>カ</t>
    </rPh>
    <phoneticPr fontId="1"/>
  </si>
  <si>
    <t>生産方法等マニュアル作成</t>
    <rPh sb="0" eb="2">
      <t>セイサン</t>
    </rPh>
    <rPh sb="2" eb="4">
      <t>ホウホウ</t>
    </rPh>
    <rPh sb="4" eb="5">
      <t>トウ</t>
    </rPh>
    <rPh sb="10" eb="12">
      <t>サクセイ</t>
    </rPh>
    <phoneticPr fontId="1"/>
  </si>
  <si>
    <t>②「事業内容」は具体的にどのような活動に費用が充てられるか分かるようにお願いします。</t>
    <rPh sb="2" eb="4">
      <t>ジギョウ</t>
    </rPh>
    <rPh sb="4" eb="6">
      <t>ナイヨウ</t>
    </rPh>
    <rPh sb="8" eb="11">
      <t>グタイテキ</t>
    </rPh>
    <rPh sb="17" eb="19">
      <t>カツドウ</t>
    </rPh>
    <rPh sb="20" eb="22">
      <t>ヒヨウ</t>
    </rPh>
    <rPh sb="23" eb="24">
      <t>ア</t>
    </rPh>
    <rPh sb="29" eb="30">
      <t>ワ</t>
    </rPh>
    <rPh sb="36" eb="37">
      <t>ネガ</t>
    </rPh>
    <phoneticPr fontId="1"/>
  </si>
  <si>
    <t>　※改行したい場合は「Alt＋Enter」（同時押し）</t>
    <rPh sb="2" eb="4">
      <t>カイギョウ</t>
    </rPh>
    <rPh sb="7" eb="9">
      <t>バアイ</t>
    </rPh>
    <rPh sb="22" eb="24">
      <t>ドウジ</t>
    </rPh>
    <rPh sb="24" eb="25">
      <t>オ</t>
    </rPh>
    <phoneticPr fontId="1"/>
  </si>
  <si>
    <t>　　文字がはみ出る場合は、行の高さを手動で調整してください　</t>
    <phoneticPr fontId="1"/>
  </si>
  <si>
    <t>ブランド化に向けたPR</t>
    <rPh sb="4" eb="5">
      <t>カ</t>
    </rPh>
    <rPh sb="6" eb="7">
      <t>ム</t>
    </rPh>
    <phoneticPr fontId="1"/>
  </si>
  <si>
    <t>・組合員の増加による会費増
・○○や△△と引き続き連携</t>
    <rPh sb="1" eb="4">
      <t>クミアイイン</t>
    </rPh>
    <rPh sb="5" eb="7">
      <t>ゾウカ</t>
    </rPh>
    <rPh sb="10" eb="12">
      <t>カイヒ</t>
    </rPh>
    <rPh sb="12" eb="13">
      <t>ゾウ</t>
    </rPh>
    <rPh sb="21" eb="22">
      <t>ヒ</t>
    </rPh>
    <rPh sb="23" eb="24">
      <t>ツヅ</t>
    </rPh>
    <rPh sb="25" eb="27">
      <t>レンケイ</t>
    </rPh>
    <phoneticPr fontId="1"/>
  </si>
  <si>
    <t>・PR用資材作成</t>
    <rPh sb="3" eb="4">
      <t>ヨウ</t>
    </rPh>
    <rPh sb="4" eb="6">
      <t>シザイ</t>
    </rPh>
    <rPh sb="6" eb="8">
      <t>サクセイ</t>
    </rPh>
    <phoneticPr fontId="1"/>
  </si>
  <si>
    <t>・PR用資材作成</t>
    <phoneticPr fontId="1"/>
  </si>
  <si>
    <t>・PR用資材作成</t>
    <phoneticPr fontId="1"/>
  </si>
  <si>
    <t>①</t>
  </si>
  <si>
    <t>宿泊費</t>
    <rPh sb="0" eb="3">
      <t>シュクハクヒ</t>
    </rPh>
    <phoneticPr fontId="1"/>
  </si>
  <si>
    <t>会議室使用料</t>
    <rPh sb="0" eb="3">
      <t>カイギシツ</t>
    </rPh>
    <rPh sb="3" eb="6">
      <t>シヨウリョウ</t>
    </rPh>
    <phoneticPr fontId="1"/>
  </si>
  <si>
    <t>旅費（新幹線）</t>
    <rPh sb="0" eb="2">
      <t>リョヒ</t>
    </rPh>
    <rPh sb="3" eb="6">
      <t>シンカンセン</t>
    </rPh>
    <phoneticPr fontId="1"/>
  </si>
  <si>
    <t>旅費（レンタカー）</t>
    <rPh sb="0" eb="2">
      <t>リョヒ</t>
    </rPh>
    <phoneticPr fontId="1"/>
  </si>
  <si>
    <t>コピー用紙</t>
    <rPh sb="3" eb="5">
      <t>ヨウシ</t>
    </rPh>
    <phoneticPr fontId="1"/>
  </si>
  <si>
    <t>消耗品</t>
    <rPh sb="0" eb="3">
      <t>ショウモウヒン</t>
    </rPh>
    <phoneticPr fontId="1"/>
  </si>
  <si>
    <t>②</t>
  </si>
  <si>
    <t>デザイン委託</t>
    <rPh sb="4" eb="6">
      <t>イタク</t>
    </rPh>
    <phoneticPr fontId="1"/>
  </si>
  <si>
    <t>作成委託</t>
    <rPh sb="0" eb="2">
      <t>サクセイ</t>
    </rPh>
    <rPh sb="2" eb="4">
      <t>イタク</t>
    </rPh>
    <phoneticPr fontId="1"/>
  </si>
  <si>
    <t>売場でのPR</t>
    <rPh sb="0" eb="2">
      <t>ウリバ</t>
    </rPh>
    <phoneticPr fontId="1"/>
  </si>
  <si>
    <t>申請書の書き方</t>
    <rPh sb="0" eb="3">
      <t>シンセイショ</t>
    </rPh>
    <rPh sb="4" eb="5">
      <t>カ</t>
    </rPh>
    <rPh sb="6" eb="7">
      <t>カタ</t>
    </rPh>
    <phoneticPr fontId="1"/>
  </si>
  <si>
    <t>①</t>
    <phoneticPr fontId="1"/>
  </si>
  <si>
    <t>の部分をご記入ください。シートは１～６まであります。</t>
    <rPh sb="1" eb="3">
      <t>ブブン</t>
    </rPh>
    <rPh sb="5" eb="7">
      <t>キニュウ</t>
    </rPh>
    <phoneticPr fontId="1"/>
  </si>
  <si>
    <t>　※改行したい場合は「Alt＋Enter」（同時押し）
②　　　の部分は要望書から自動転記されます。</t>
    <rPh sb="2" eb="4">
      <t>カイギョウ</t>
    </rPh>
    <rPh sb="7" eb="9">
      <t>バアイ</t>
    </rPh>
    <rPh sb="22" eb="24">
      <t>ドウジ</t>
    </rPh>
    <rPh sb="24" eb="25">
      <t>オ</t>
    </rPh>
    <rPh sb="33" eb="35">
      <t>ブブン</t>
    </rPh>
    <rPh sb="36" eb="39">
      <t>ヨウボウショ</t>
    </rPh>
    <rPh sb="41" eb="43">
      <t>ジドウ</t>
    </rPh>
    <rPh sb="43" eb="45">
      <t>テンキ</t>
    </rPh>
    <phoneticPr fontId="1"/>
  </si>
  <si>
    <t>住　　　　　　　所</t>
    <rPh sb="0" eb="1">
      <t>ジュウ</t>
    </rPh>
    <rPh sb="8" eb="9">
      <t>ショ</t>
    </rPh>
    <phoneticPr fontId="1"/>
  </si>
  <si>
    <t>　　円</t>
    <rPh sb="2" eb="3">
      <t>エン</t>
    </rPh>
    <phoneticPr fontId="1"/>
  </si>
  <si>
    <t>123-4568</t>
    <phoneticPr fontId="1"/>
  </si>
  <si>
    <r>
      <t>　※要望書・採択通知等を確認し、必要な場合は</t>
    </r>
    <r>
      <rPr>
        <sz val="11"/>
        <color rgb="FFFF0000"/>
        <rFont val="游ゴシック"/>
        <family val="3"/>
        <charset val="128"/>
        <scheme val="minor"/>
      </rPr>
      <t>赤字で</t>
    </r>
    <r>
      <rPr>
        <sz val="11"/>
        <color theme="1"/>
        <rFont val="游ゴシック"/>
        <family val="2"/>
        <scheme val="minor"/>
      </rPr>
      <t>修正をお願いします。
③（記入後）　　の部分のフィルター（▽マーク）をクリックし、</t>
    </r>
    <rPh sb="2" eb="5">
      <t>ヨウボウショ</t>
    </rPh>
    <rPh sb="22" eb="24">
      <t>アカジ</t>
    </rPh>
    <rPh sb="38" eb="40">
      <t>キニュウ</t>
    </rPh>
    <rPh sb="40" eb="41">
      <t>ゴ</t>
    </rPh>
    <rPh sb="45" eb="47">
      <t>ブブン</t>
    </rPh>
    <phoneticPr fontId="1"/>
  </si>
  <si>
    <t>※要望書から自動転記されます</t>
    <phoneticPr fontId="1"/>
  </si>
  <si>
    <t>住  　　　　　　所</t>
    <rPh sb="0" eb="1">
      <t>ジュウ</t>
    </rPh>
    <rPh sb="9" eb="10">
      <t>ショ</t>
    </rPh>
    <phoneticPr fontId="1"/>
  </si>
  <si>
    <t>変更承認申請書の書き方</t>
    <rPh sb="0" eb="2">
      <t>ヘンコウ</t>
    </rPh>
    <rPh sb="2" eb="4">
      <t>ショウニン</t>
    </rPh>
    <rPh sb="4" eb="7">
      <t>シンセイショ</t>
    </rPh>
    <rPh sb="8" eb="9">
      <t>カ</t>
    </rPh>
    <rPh sb="10" eb="11">
      <t>カタ</t>
    </rPh>
    <phoneticPr fontId="1"/>
  </si>
  <si>
    <t>年度むつ小川原地域・産業振興プロジェクト支援助成事業実施要望書</t>
  </si>
  <si>
    <t>事業費の増減額
（助成金の増減額）
及び
＜助成金割合(%)の増減＞</t>
    <rPh sb="0" eb="3">
      <t>ジギョウヒ</t>
    </rPh>
    <rPh sb="4" eb="7">
      <t>ゾウゲンガク</t>
    </rPh>
    <rPh sb="9" eb="12">
      <t>ジョセイキン</t>
    </rPh>
    <rPh sb="13" eb="16">
      <t>ゾウゲンガク</t>
    </rPh>
    <rPh sb="18" eb="19">
      <t>オヨ</t>
    </rPh>
    <rPh sb="22" eb="25">
      <t>ジョセイキン</t>
    </rPh>
    <rPh sb="25" eb="27">
      <t>ワリアイ</t>
    </rPh>
    <rPh sb="31" eb="33">
      <t>ゾウゲン</t>
    </rPh>
    <phoneticPr fontId="1"/>
  </si>
  <si>
    <t>(</t>
    <phoneticPr fontId="1"/>
  </si>
  <si>
    <t>)</t>
    <phoneticPr fontId="1"/>
  </si>
  <si>
    <t>&gt;</t>
    <phoneticPr fontId="1"/>
  </si>
  <si>
    <t>&lt;</t>
    <phoneticPr fontId="1"/>
  </si>
  <si>
    <t>　※改行したい場合は「Alt＋Enter」（同時押し）
②　　　の部分は申請書から自動転記されます。</t>
    <rPh sb="2" eb="4">
      <t>カイギョウ</t>
    </rPh>
    <rPh sb="7" eb="9">
      <t>バアイ</t>
    </rPh>
    <rPh sb="22" eb="24">
      <t>ドウジ</t>
    </rPh>
    <rPh sb="24" eb="25">
      <t>オ</t>
    </rPh>
    <rPh sb="33" eb="35">
      <t>ブブン</t>
    </rPh>
    <rPh sb="36" eb="39">
      <t>シンセイショ</t>
    </rPh>
    <rPh sb="41" eb="43">
      <t>ジドウ</t>
    </rPh>
    <rPh sb="43" eb="45">
      <t>テンキ</t>
    </rPh>
    <phoneticPr fontId="1"/>
  </si>
  <si>
    <r>
      <t>　※必要な場合は</t>
    </r>
    <r>
      <rPr>
        <sz val="11"/>
        <color rgb="FFFF0000"/>
        <rFont val="游ゴシック"/>
        <family val="3"/>
        <charset val="128"/>
        <scheme val="minor"/>
      </rPr>
      <t>赤字で</t>
    </r>
    <r>
      <rPr>
        <sz val="11"/>
        <color theme="1"/>
        <rFont val="游ゴシック"/>
        <family val="2"/>
        <scheme val="minor"/>
      </rPr>
      <t>修正をお願いします。
③（記入後）　　の部分のフィルター（▽マーク）をクリックし、</t>
    </r>
    <rPh sb="8" eb="10">
      <t>アカジ</t>
    </rPh>
    <rPh sb="24" eb="26">
      <t>キニュウ</t>
    </rPh>
    <rPh sb="26" eb="27">
      <t>ゴ</t>
    </rPh>
    <rPh sb="31" eb="33">
      <t>ブブン</t>
    </rPh>
    <phoneticPr fontId="1"/>
  </si>
  <si>
    <t>※「財源の内訳の合計」が黄色になっている場合
・「４．事業費の内訳」の事業費合計額とあっていない
その他補助金や自己負担額を確認し、修正してください。</t>
    <rPh sb="2" eb="4">
      <t>ザイゲン</t>
    </rPh>
    <rPh sb="5" eb="7">
      <t>ウチワケ</t>
    </rPh>
    <rPh sb="8" eb="10">
      <t>ゴウケイ</t>
    </rPh>
    <rPh sb="12" eb="14">
      <t>キイロ</t>
    </rPh>
    <rPh sb="20" eb="22">
      <t>バアイ</t>
    </rPh>
    <rPh sb="27" eb="30">
      <t>ジギョウヒ</t>
    </rPh>
    <rPh sb="31" eb="33">
      <t>ウチワケ</t>
    </rPh>
    <rPh sb="35" eb="38">
      <t>ジギョウヒ</t>
    </rPh>
    <rPh sb="38" eb="41">
      <t>ゴウケイガク</t>
    </rPh>
    <rPh sb="51" eb="52">
      <t>タ</t>
    </rPh>
    <rPh sb="52" eb="55">
      <t>ホジョキン</t>
    </rPh>
    <rPh sb="56" eb="58">
      <t>ジコ</t>
    </rPh>
    <rPh sb="58" eb="61">
      <t>フタンガク</t>
    </rPh>
    <rPh sb="62" eb="64">
      <t>カクニン</t>
    </rPh>
    <rPh sb="66" eb="68">
      <t>シュウセイ</t>
    </rPh>
    <phoneticPr fontId="1"/>
  </si>
  <si>
    <t>の部分をご記入ください。</t>
    <rPh sb="1" eb="3">
      <t>ブブン</t>
    </rPh>
    <rPh sb="5" eb="7">
      <t>キニュウ</t>
    </rPh>
    <phoneticPr fontId="1"/>
  </si>
  <si>
    <t>の部分をご記入ください。シートは１～２まであります。</t>
    <rPh sb="1" eb="3">
      <t>ブブン</t>
    </rPh>
    <rPh sb="5" eb="7">
      <t>キニュウ</t>
    </rPh>
    <phoneticPr fontId="1"/>
  </si>
  <si>
    <t>　※改行したい場合は「Alt＋Enter」（同時押し）
②　　　の部分は申請書等から自動転記されます。</t>
    <rPh sb="2" eb="4">
      <t>カイギョウ</t>
    </rPh>
    <rPh sb="7" eb="9">
      <t>バアイ</t>
    </rPh>
    <rPh sb="22" eb="24">
      <t>ドウジ</t>
    </rPh>
    <rPh sb="24" eb="25">
      <t>オ</t>
    </rPh>
    <rPh sb="33" eb="35">
      <t>ブブン</t>
    </rPh>
    <rPh sb="36" eb="39">
      <t>シンセイショ</t>
    </rPh>
    <rPh sb="39" eb="40">
      <t>ナド</t>
    </rPh>
    <rPh sb="42" eb="44">
      <t>ジドウ</t>
    </rPh>
    <rPh sb="44" eb="46">
      <t>テンキ</t>
    </rPh>
    <phoneticPr fontId="1"/>
  </si>
  <si>
    <r>
      <t>　※必要な場合は</t>
    </r>
    <r>
      <rPr>
        <sz val="11"/>
        <color rgb="FFFF0000"/>
        <rFont val="游ゴシック"/>
        <family val="3"/>
        <charset val="128"/>
        <scheme val="minor"/>
      </rPr>
      <t>赤字で</t>
    </r>
    <r>
      <rPr>
        <sz val="11"/>
        <color theme="1"/>
        <rFont val="游ゴシック"/>
        <family val="2"/>
        <scheme val="minor"/>
      </rPr>
      <t xml:space="preserve">修正をお願いします。
</t>
    </r>
    <rPh sb="8" eb="10">
      <t>アカジ</t>
    </rPh>
    <phoneticPr fontId="1"/>
  </si>
  <si>
    <t>実施状況報告書の書き方</t>
    <rPh sb="0" eb="2">
      <t>ジッシ</t>
    </rPh>
    <rPh sb="2" eb="4">
      <t>ジョウキョウ</t>
    </rPh>
    <rPh sb="4" eb="7">
      <t>ホウコクショ</t>
    </rPh>
    <rPh sb="8" eb="9">
      <t>カ</t>
    </rPh>
    <rPh sb="10" eb="11">
      <t>カタ</t>
    </rPh>
    <phoneticPr fontId="1"/>
  </si>
  <si>
    <r>
      <rPr>
        <b/>
        <u/>
        <sz val="11"/>
        <color rgb="FFFF0000"/>
        <rFont val="游ゴシック"/>
        <family val="3"/>
        <charset val="128"/>
        <scheme val="minor"/>
      </rPr>
      <t>本シートの入力方法</t>
    </r>
    <r>
      <rPr>
        <sz val="11"/>
        <color theme="1"/>
        <rFont val="游ゴシック"/>
        <family val="2"/>
        <scheme val="minor"/>
      </rPr>
      <t xml:space="preserve">
①　　の部分をご記入ください。
　※改行したい場合は「Alt＋Enter」（同時押し）
②　　　の部分は申請書等から自動転記されます。
　※必要な場合は</t>
    </r>
    <r>
      <rPr>
        <sz val="11"/>
        <color rgb="FFFF0000"/>
        <rFont val="游ゴシック"/>
        <family val="3"/>
        <charset val="128"/>
        <scheme val="minor"/>
      </rPr>
      <t>赤字で</t>
    </r>
    <r>
      <rPr>
        <sz val="11"/>
        <color theme="1"/>
        <rFont val="游ゴシック"/>
        <family val="2"/>
        <scheme val="minor"/>
      </rPr>
      <t>修正をお願いします。</t>
    </r>
    <rPh sb="0" eb="1">
      <t>ホン</t>
    </rPh>
    <rPh sb="5" eb="7">
      <t>ニュウリョク</t>
    </rPh>
    <rPh sb="7" eb="9">
      <t>ホウホウ</t>
    </rPh>
    <phoneticPr fontId="1"/>
  </si>
  <si>
    <t>実績報告書の書き方</t>
    <rPh sb="0" eb="2">
      <t>ジッセキ</t>
    </rPh>
    <rPh sb="2" eb="5">
      <t>ホウコクショ</t>
    </rPh>
    <rPh sb="6" eb="7">
      <t>カ</t>
    </rPh>
    <rPh sb="8" eb="9">
      <t>カタ</t>
    </rPh>
    <phoneticPr fontId="1"/>
  </si>
  <si>
    <t>の部分を確認の上、ご記入ください。</t>
    <rPh sb="1" eb="3">
      <t>ブブン</t>
    </rPh>
    <rPh sb="4" eb="6">
      <t>カクニン</t>
    </rPh>
    <rPh sb="7" eb="8">
      <t>ウエ</t>
    </rPh>
    <rPh sb="10" eb="12">
      <t>キニュウ</t>
    </rPh>
    <phoneticPr fontId="1"/>
  </si>
  <si>
    <r>
      <t>　　　　の部分は申請書から自動転記されます。必要な場合は</t>
    </r>
    <r>
      <rPr>
        <b/>
        <sz val="11"/>
        <color rgb="FFFF0000"/>
        <rFont val="游ゴシック"/>
        <family val="3"/>
        <charset val="128"/>
        <scheme val="minor"/>
      </rPr>
      <t>赤字で</t>
    </r>
    <r>
      <rPr>
        <sz val="11"/>
        <color theme="1"/>
        <rFont val="游ゴシック"/>
        <family val="3"/>
        <charset val="128"/>
        <scheme val="minor"/>
      </rPr>
      <t>修正をお願いします。</t>
    </r>
    <rPh sb="5" eb="7">
      <t>ブブン</t>
    </rPh>
    <rPh sb="8" eb="11">
      <t>シンセイショ</t>
    </rPh>
    <rPh sb="13" eb="15">
      <t>ジドウ</t>
    </rPh>
    <rPh sb="15" eb="17">
      <t>テンキ</t>
    </rPh>
    <rPh sb="22" eb="24">
      <t>ヒツヨウ</t>
    </rPh>
    <rPh sb="25" eb="27">
      <t>バアイ</t>
    </rPh>
    <rPh sb="28" eb="30">
      <t>アカジ</t>
    </rPh>
    <rPh sb="31" eb="33">
      <t>シュウセイ</t>
    </rPh>
    <rPh sb="35" eb="36">
      <t>ネガ</t>
    </rPh>
    <phoneticPr fontId="1"/>
  </si>
  <si>
    <t>※「助成金の額の合計」が黄色になっている場合
・事業費の８割以内か
・千円未満が切り捨てられているか
・合計額が交付決定額（計画額：助成金の額）以下か
以上を確認し、修正してください。</t>
    <rPh sb="2" eb="5">
      <t>ジョセイキン</t>
    </rPh>
    <rPh sb="6" eb="7">
      <t>ガク</t>
    </rPh>
    <rPh sb="8" eb="10">
      <t>ゴウケイ</t>
    </rPh>
    <rPh sb="12" eb="14">
      <t>キイロ</t>
    </rPh>
    <rPh sb="20" eb="22">
      <t>バアイ</t>
    </rPh>
    <rPh sb="24" eb="27">
      <t>ジギョウヒ</t>
    </rPh>
    <rPh sb="29" eb="30">
      <t>ワリ</t>
    </rPh>
    <rPh sb="30" eb="32">
      <t>イナイ</t>
    </rPh>
    <rPh sb="35" eb="36">
      <t>セン</t>
    </rPh>
    <rPh sb="36" eb="37">
      <t>エン</t>
    </rPh>
    <rPh sb="37" eb="39">
      <t>ミマン</t>
    </rPh>
    <rPh sb="40" eb="41">
      <t>キ</t>
    </rPh>
    <rPh sb="42" eb="43">
      <t>ス</t>
    </rPh>
    <rPh sb="52" eb="54">
      <t>ゴウケイ</t>
    </rPh>
    <rPh sb="54" eb="55">
      <t>ガク</t>
    </rPh>
    <rPh sb="56" eb="58">
      <t>コウフ</t>
    </rPh>
    <rPh sb="58" eb="61">
      <t>ケッテイガク</t>
    </rPh>
    <rPh sb="62" eb="64">
      <t>ケイカク</t>
    </rPh>
    <rPh sb="64" eb="65">
      <t>ガク</t>
    </rPh>
    <rPh sb="66" eb="69">
      <t>ジョセイキン</t>
    </rPh>
    <rPh sb="70" eb="71">
      <t>ガク</t>
    </rPh>
    <rPh sb="72" eb="74">
      <t>イカ</t>
    </rPh>
    <rPh sb="76" eb="78">
      <t>イジョウ</t>
    </rPh>
    <rPh sb="79" eb="81">
      <t>カクニン</t>
    </rPh>
    <rPh sb="83" eb="85">
      <t>シュウセイ</t>
    </rPh>
    <phoneticPr fontId="1"/>
  </si>
  <si>
    <t>概算払い請求書の書き方</t>
    <rPh sb="0" eb="2">
      <t>ガイサン</t>
    </rPh>
    <rPh sb="2" eb="3">
      <t>バラ</t>
    </rPh>
    <rPh sb="4" eb="7">
      <t>セイキュウショ</t>
    </rPh>
    <rPh sb="6" eb="7">
      <t>ショ</t>
    </rPh>
    <rPh sb="8" eb="9">
      <t>カ</t>
    </rPh>
    <rPh sb="10" eb="11">
      <t>カタ</t>
    </rPh>
    <phoneticPr fontId="1"/>
  </si>
  <si>
    <t>①</t>
    <phoneticPr fontId="1"/>
  </si>
  <si>
    <t>←　交付決定通知より前の日付は無効です（交付決定通知書の右上の日付）</t>
    <rPh sb="2" eb="4">
      <t>コウフ</t>
    </rPh>
    <rPh sb="4" eb="6">
      <t>ケッテイ</t>
    </rPh>
    <rPh sb="6" eb="8">
      <t>ツウチ</t>
    </rPh>
    <rPh sb="10" eb="11">
      <t>マエ</t>
    </rPh>
    <rPh sb="12" eb="14">
      <t>ヒヅケ</t>
    </rPh>
    <rPh sb="15" eb="17">
      <t>ムコウ</t>
    </rPh>
    <rPh sb="20" eb="22">
      <t>コウフ</t>
    </rPh>
    <rPh sb="22" eb="24">
      <t>ケッテイ</t>
    </rPh>
    <rPh sb="24" eb="27">
      <t>ツウチショ</t>
    </rPh>
    <rPh sb="28" eb="30">
      <t>ミギウエ</t>
    </rPh>
    <rPh sb="31" eb="33">
      <t>ヒヅケ</t>
    </rPh>
    <phoneticPr fontId="1"/>
  </si>
  <si>
    <t>←　当初の申請書と異なる場合は新たに記入をお願いします
　　</t>
    <rPh sb="2" eb="4">
      <t>トウショ</t>
    </rPh>
    <rPh sb="5" eb="8">
      <t>シンセイショ</t>
    </rPh>
    <rPh sb="9" eb="10">
      <t>コト</t>
    </rPh>
    <rPh sb="12" eb="14">
      <t>バアイ</t>
    </rPh>
    <rPh sb="15" eb="16">
      <t>アラ</t>
    </rPh>
    <rPh sb="18" eb="20">
      <t>キニュウ</t>
    </rPh>
    <rPh sb="22" eb="23">
      <t>ネガ</t>
    </rPh>
    <phoneticPr fontId="1"/>
  </si>
  <si>
    <t>精算払い請求書の書き方</t>
    <rPh sb="0" eb="2">
      <t>セイサン</t>
    </rPh>
    <rPh sb="2" eb="3">
      <t>バラ</t>
    </rPh>
    <rPh sb="4" eb="7">
      <t>セイキュウショ</t>
    </rPh>
    <rPh sb="6" eb="7">
      <t>ショ</t>
    </rPh>
    <rPh sb="8" eb="9">
      <t>カ</t>
    </rPh>
    <rPh sb="10" eb="11">
      <t>カタ</t>
    </rPh>
    <phoneticPr fontId="1"/>
  </si>
  <si>
    <t>※　通帳の写し（支店、口座番号、名義等がわかるもの）を添付してください</t>
    <rPh sb="2" eb="4">
      <t>ツウチョウ</t>
    </rPh>
    <rPh sb="5" eb="6">
      <t>ウツ</t>
    </rPh>
    <rPh sb="8" eb="10">
      <t>シテン</t>
    </rPh>
    <rPh sb="11" eb="13">
      <t>コウザ</t>
    </rPh>
    <rPh sb="13" eb="15">
      <t>バンゴウ</t>
    </rPh>
    <rPh sb="16" eb="18">
      <t>メイギ</t>
    </rPh>
    <rPh sb="18" eb="19">
      <t>トウ</t>
    </rPh>
    <rPh sb="27" eb="29">
      <t>テンプ</t>
    </rPh>
    <phoneticPr fontId="1"/>
  </si>
  <si>
    <t>の部分のフィルター（▽マーク）</t>
    <phoneticPr fontId="1"/>
  </si>
  <si>
    <t>　をクリックし、「空白」のチェックを外してください（☑→□）</t>
    <phoneticPr fontId="1"/>
  </si>
  <si>
    <r>
      <t>②（</t>
    </r>
    <r>
      <rPr>
        <sz val="11"/>
        <color rgb="FFFF0000"/>
        <rFont val="游ゴシック"/>
        <family val="3"/>
        <charset val="128"/>
        <scheme val="minor"/>
      </rPr>
      <t>すべてのシートを記入後</t>
    </r>
    <r>
      <rPr>
        <sz val="11"/>
        <color theme="1"/>
        <rFont val="游ゴシック"/>
        <family val="2"/>
        <scheme val="minor"/>
      </rPr>
      <t>）</t>
    </r>
    <rPh sb="10" eb="12">
      <t>キニュウ</t>
    </rPh>
    <rPh sb="12" eb="13">
      <t>ゴ</t>
    </rPh>
    <phoneticPr fontId="1"/>
  </si>
  <si>
    <t>　変更点がある場合は修正してください</t>
    <rPh sb="10" eb="12">
      <t>シュウセイ</t>
    </rPh>
    <phoneticPr fontId="1"/>
  </si>
  <si>
    <t>※要望書から自動転記されます
　変更点がある場合は修正してください</t>
    <rPh sb="1" eb="4">
      <t>ヨウボウショ</t>
    </rPh>
    <rPh sb="6" eb="8">
      <t>ジドウ</t>
    </rPh>
    <rPh sb="8" eb="10">
      <t>テンキ</t>
    </rPh>
    <rPh sb="16" eb="18">
      <t>ヘンコウ</t>
    </rPh>
    <rPh sb="18" eb="19">
      <t>テン</t>
    </rPh>
    <rPh sb="22" eb="24">
      <t>バアイ</t>
    </rPh>
    <rPh sb="25" eb="27">
      <t>シュウセイ</t>
    </rPh>
    <phoneticPr fontId="1"/>
  </si>
  <si>
    <t>の部分をご記入ください。シートは要望書１～要望書５まであります。</t>
    <rPh sb="1" eb="3">
      <t>ブブン</t>
    </rPh>
    <rPh sb="5" eb="7">
      <t>キニュウ</t>
    </rPh>
    <rPh sb="16" eb="19">
      <t>ヨウボウショ</t>
    </rPh>
    <rPh sb="21" eb="24">
      <t>ヨウボウショ</t>
    </rPh>
    <phoneticPr fontId="1"/>
  </si>
  <si>
    <r>
      <t>①「項目番号」＝「事業項目の番号」です。</t>
    </r>
    <r>
      <rPr>
        <b/>
        <u/>
        <sz val="11"/>
        <color rgb="FFFF0000"/>
        <rFont val="游ゴシック"/>
        <family val="3"/>
        <charset val="128"/>
        <scheme val="minor"/>
      </rPr>
      <t>必ず選択してください。</t>
    </r>
    <rPh sb="2" eb="4">
      <t>コウモク</t>
    </rPh>
    <rPh sb="4" eb="6">
      <t>バンゴウ</t>
    </rPh>
    <rPh sb="9" eb="11">
      <t>ジギョウ</t>
    </rPh>
    <rPh sb="11" eb="13">
      <t>コウモク</t>
    </rPh>
    <rPh sb="14" eb="16">
      <t>バンゴウ</t>
    </rPh>
    <rPh sb="20" eb="21">
      <t>カナラ</t>
    </rPh>
    <rPh sb="22" eb="24">
      <t>センタク</t>
    </rPh>
    <phoneticPr fontId="1"/>
  </si>
  <si>
    <t>←　事業主体以外の所属先や職業等を記載</t>
    <rPh sb="2" eb="4">
      <t>ジギョウ</t>
    </rPh>
    <rPh sb="4" eb="6">
      <t>シュタイ</t>
    </rPh>
    <rPh sb="6" eb="8">
      <t>イガイ</t>
    </rPh>
    <rPh sb="9" eb="12">
      <t>ショゾクサキ</t>
    </rPh>
    <rPh sb="13" eb="15">
      <t>ショクギョウ</t>
    </rPh>
    <rPh sb="15" eb="16">
      <t>ナド</t>
    </rPh>
    <rPh sb="17" eb="19">
      <t>キサイ</t>
    </rPh>
    <phoneticPr fontId="1"/>
  </si>
  <si>
    <t>←　事業主体以外の所属先や職業等を記載</t>
    <rPh sb="2" eb="4">
      <t>ジギョウ</t>
    </rPh>
    <rPh sb="4" eb="6">
      <t>シュタイ</t>
    </rPh>
    <rPh sb="6" eb="8">
      <t>イガイ</t>
    </rPh>
    <rPh sb="9" eb="12">
      <t>ショゾクサキ</t>
    </rPh>
    <rPh sb="13" eb="15">
      <t>ショクギョウ</t>
    </rPh>
    <rPh sb="15" eb="16">
      <t>トウ</t>
    </rPh>
    <rPh sb="17" eb="19">
      <t>キサイ</t>
    </rPh>
    <phoneticPr fontId="1"/>
  </si>
  <si>
    <t>株式会社○○、農業者</t>
    <rPh sb="0" eb="4">
      <t>カブシキガイシャ</t>
    </rPh>
    <rPh sb="7" eb="10">
      <t>ノウギョウシャ</t>
    </rPh>
    <phoneticPr fontId="1"/>
  </si>
  <si>
    <t>株式会社○○、農家ほか</t>
    <rPh sb="0" eb="4">
      <t>カブシキガイシャ</t>
    </rPh>
    <rPh sb="7" eb="9">
      <t>ノウカ</t>
    </rPh>
    <phoneticPr fontId="1"/>
  </si>
  <si>
    <t>・マニュアル作成の打合せ
・売場でのPR活動
・アンケート調査とりまとめ</t>
    <rPh sb="9" eb="11">
      <t>ウチアワ</t>
    </rPh>
    <rPh sb="29" eb="31">
      <t>チョウサ</t>
    </rPh>
    <phoneticPr fontId="1"/>
  </si>
  <si>
    <t>・マニュアル作成の打合せ</t>
    <rPh sb="9" eb="11">
      <t>ウチアワ</t>
    </rPh>
    <phoneticPr fontId="1"/>
  </si>
  <si>
    <t>・マニュアル作成・印刷</t>
    <rPh sb="9" eb="11">
      <t>インサツ</t>
    </rPh>
    <phoneticPr fontId="1"/>
  </si>
  <si>
    <t>・マニュアル作成・印刷配布</t>
    <rPh sb="9" eb="11">
      <t>インサツ</t>
    </rPh>
    <rPh sb="11" eb="13">
      <t>ハイフ</t>
    </rPh>
    <phoneticPr fontId="1"/>
  </si>
  <si>
    <t>見積書（積算根拠資料）※定価表やネット販売等の画面コピー・過去実績等も可</t>
    <rPh sb="0" eb="3">
      <t>ミツモリショ</t>
    </rPh>
    <rPh sb="4" eb="6">
      <t>セキサン</t>
    </rPh>
    <rPh sb="6" eb="8">
      <t>コンキョ</t>
    </rPh>
    <rPh sb="8" eb="10">
      <t>シリョウ</t>
    </rPh>
    <rPh sb="12" eb="15">
      <t>テイカヒョウ</t>
    </rPh>
    <rPh sb="19" eb="21">
      <t>ハンバイ</t>
    </rPh>
    <rPh sb="21" eb="22">
      <t>トウ</t>
    </rPh>
    <rPh sb="23" eb="25">
      <t>ガメン</t>
    </rPh>
    <rPh sb="29" eb="31">
      <t>カコ</t>
    </rPh>
    <rPh sb="31" eb="33">
      <t>ジッセキ</t>
    </rPh>
    <rPh sb="33" eb="34">
      <t>トウ</t>
    </rPh>
    <rPh sb="35" eb="36">
      <t>カ</t>
    </rPh>
    <phoneticPr fontId="1"/>
  </si>
  <si>
    <t xml:space="preserve">・新たな農産物ブランド化に向けた取組
</t>
    <rPh sb="1" eb="2">
      <t>アラ</t>
    </rPh>
    <rPh sb="4" eb="7">
      <t>ノウサンブツ</t>
    </rPh>
    <rPh sb="11" eb="12">
      <t>カ</t>
    </rPh>
    <rPh sb="13" eb="14">
      <t>ム</t>
    </rPh>
    <rPh sb="16" eb="18">
      <t>トリクミ</t>
    </rPh>
    <phoneticPr fontId="1"/>
  </si>
  <si>
    <t>主担：担当者名</t>
    <rPh sb="0" eb="2">
      <t>シュタン</t>
    </rPh>
    <rPh sb="3" eb="7">
      <t>タントウシャメイ</t>
    </rPh>
    <phoneticPr fontId="1"/>
  </si>
  <si>
    <t>主担：所属機関</t>
    <rPh sb="0" eb="2">
      <t>シュタン</t>
    </rPh>
    <rPh sb="3" eb="5">
      <t>ショゾク</t>
    </rPh>
    <rPh sb="5" eb="7">
      <t>キカン</t>
    </rPh>
    <phoneticPr fontId="1"/>
  </si>
  <si>
    <t>主担：連絡先郵便番号</t>
    <rPh sb="0" eb="2">
      <t>シュタン</t>
    </rPh>
    <rPh sb="3" eb="6">
      <t>レンラクサキ</t>
    </rPh>
    <rPh sb="6" eb="8">
      <t>ユウビン</t>
    </rPh>
    <rPh sb="8" eb="10">
      <t>バンゴウ</t>
    </rPh>
    <phoneticPr fontId="1"/>
  </si>
  <si>
    <t>主担：連絡先住所</t>
    <rPh sb="0" eb="2">
      <t>シュタン</t>
    </rPh>
    <rPh sb="3" eb="6">
      <t>レンラクサキ</t>
    </rPh>
    <rPh sb="6" eb="8">
      <t>ジュウショ</t>
    </rPh>
    <phoneticPr fontId="1"/>
  </si>
  <si>
    <t>主担：電話番号</t>
    <rPh sb="0" eb="2">
      <t>シュタン</t>
    </rPh>
    <rPh sb="3" eb="5">
      <t>デンワ</t>
    </rPh>
    <rPh sb="5" eb="7">
      <t>バンゴウ</t>
    </rPh>
    <phoneticPr fontId="1"/>
  </si>
  <si>
    <t>主担：FAX番号</t>
    <rPh sb="0" eb="2">
      <t>シュタン</t>
    </rPh>
    <rPh sb="6" eb="8">
      <t>バンゴウ</t>
    </rPh>
    <phoneticPr fontId="1"/>
  </si>
  <si>
    <t>主担：ﾒｰﾙｱﾄﾞﾚｽ</t>
    <rPh sb="0" eb="2">
      <t>シュタン</t>
    </rPh>
    <phoneticPr fontId="1"/>
  </si>
  <si>
    <t>副担：担当者名</t>
    <rPh sb="0" eb="2">
      <t>フクタン</t>
    </rPh>
    <rPh sb="3" eb="7">
      <t>タントウシャメイ</t>
    </rPh>
    <phoneticPr fontId="1"/>
  </si>
  <si>
    <t>副担：所属機関</t>
    <rPh sb="0" eb="2">
      <t>フクタン</t>
    </rPh>
    <rPh sb="3" eb="5">
      <t>ショゾク</t>
    </rPh>
    <rPh sb="5" eb="7">
      <t>キカン</t>
    </rPh>
    <phoneticPr fontId="1"/>
  </si>
  <si>
    <t>副担：連絡先郵便番号</t>
    <rPh sb="0" eb="2">
      <t>フクタン</t>
    </rPh>
    <rPh sb="3" eb="6">
      <t>レンラクサキ</t>
    </rPh>
    <rPh sb="6" eb="8">
      <t>ユウビン</t>
    </rPh>
    <rPh sb="8" eb="10">
      <t>バンゴウ</t>
    </rPh>
    <phoneticPr fontId="1"/>
  </si>
  <si>
    <t>副担：連絡先住所</t>
    <rPh sb="0" eb="2">
      <t>フクタン</t>
    </rPh>
    <rPh sb="3" eb="6">
      <t>レンラクサキ</t>
    </rPh>
    <rPh sb="6" eb="8">
      <t>ジュウショ</t>
    </rPh>
    <phoneticPr fontId="1"/>
  </si>
  <si>
    <t>副担：電話番号</t>
    <rPh sb="0" eb="2">
      <t>フクタン</t>
    </rPh>
    <rPh sb="3" eb="5">
      <t>デンワ</t>
    </rPh>
    <rPh sb="5" eb="7">
      <t>バンゴウ</t>
    </rPh>
    <phoneticPr fontId="1"/>
  </si>
  <si>
    <t>副担：FAX番号</t>
    <rPh sb="0" eb="2">
      <t>フクタン</t>
    </rPh>
    <rPh sb="6" eb="8">
      <t>バンゴウ</t>
    </rPh>
    <phoneticPr fontId="1"/>
  </si>
  <si>
    <t>副担：ﾒｰﾙｱﾄﾞﾚｽ</t>
    <rPh sb="0" eb="2">
      <t>フクタン</t>
    </rPh>
    <phoneticPr fontId="1"/>
  </si>
  <si>
    <r>
      <t>←　</t>
    </r>
    <r>
      <rPr>
        <sz val="11"/>
        <color rgb="FFFF0000"/>
        <rFont val="游ゴシック"/>
        <family val="3"/>
        <charset val="128"/>
        <scheme val="minor"/>
      </rPr>
      <t>選択式</t>
    </r>
    <r>
      <rPr>
        <sz val="11"/>
        <color theme="1"/>
        <rFont val="游ゴシック"/>
        <family val="2"/>
        <scheme val="minor"/>
      </rPr>
      <t xml:space="preserve">
　　希望月（事業完了予定後）を記入してください
　　</t>
    </r>
    <r>
      <rPr>
        <sz val="11"/>
        <color rgb="FFFF0000"/>
        <rFont val="游ゴシック"/>
        <family val="3"/>
        <charset val="128"/>
        <scheme val="minor"/>
      </rPr>
      <t>※概算払い（全額）を希望される方は記入不要</t>
    </r>
    <rPh sb="2" eb="5">
      <t>センタクシキ</t>
    </rPh>
    <rPh sb="8" eb="10">
      <t>キボウ</t>
    </rPh>
    <rPh sb="10" eb="11">
      <t>ツキ</t>
    </rPh>
    <rPh sb="12" eb="14">
      <t>ジギョウ</t>
    </rPh>
    <rPh sb="14" eb="16">
      <t>カンリョウ</t>
    </rPh>
    <rPh sb="16" eb="18">
      <t>ヨテイ</t>
    </rPh>
    <rPh sb="18" eb="19">
      <t>ゴ</t>
    </rPh>
    <rPh sb="21" eb="23">
      <t>キニュウ</t>
    </rPh>
    <rPh sb="33" eb="35">
      <t>ガイサン</t>
    </rPh>
    <rPh sb="35" eb="36">
      <t>バラ</t>
    </rPh>
    <rPh sb="38" eb="40">
      <t>ゼンガク</t>
    </rPh>
    <rPh sb="42" eb="44">
      <t>キボウ</t>
    </rPh>
    <rPh sb="47" eb="48">
      <t>カタ</t>
    </rPh>
    <rPh sb="49" eb="51">
      <t>キニュウ</t>
    </rPh>
    <rPh sb="51" eb="53">
      <t>フヨウ</t>
    </rPh>
    <phoneticPr fontId="1"/>
  </si>
  <si>
    <t>理事長　○○○○</t>
    <rPh sb="0" eb="3">
      <t>リジチョウ</t>
    </rPh>
    <phoneticPr fontId="1"/>
  </si>
  <si>
    <t>○○○生産組合</t>
    <phoneticPr fontId="1"/>
  </si>
  <si>
    <t>123-4567</t>
    <phoneticPr fontId="1"/>
  </si>
  <si>
    <t>青森県○○市○○０－０－０</t>
    <phoneticPr fontId="1"/>
  </si>
  <si>
    <t>○○△△事業</t>
    <phoneticPr fontId="1"/>
  </si>
  <si>
    <t>○○</t>
    <phoneticPr fontId="1"/>
  </si>
  <si>
    <t>××××</t>
    <phoneticPr fontId="1"/>
  </si>
  <si>
    <t>株式会社○○</t>
    <phoneticPr fontId="1"/>
  </si>
  <si>
    <t>123-4567</t>
    <phoneticPr fontId="1"/>
  </si>
  <si>
    <t>123-4567</t>
    <phoneticPr fontId="1"/>
  </si>
  <si>
    <t>青森県○○市○○０－０－０</t>
    <phoneticPr fontId="1"/>
  </si>
  <si>
    <t>000-000-0000</t>
    <phoneticPr fontId="1"/>
  </si>
  <si>
    <t>123-4568</t>
  </si>
  <si>
    <t>123-4568</t>
    <phoneticPr fontId="1"/>
  </si>
  <si>
    <t>123-4568</t>
    <phoneticPr fontId="1"/>
  </si>
  <si>
    <t>aaaaaaaaa@aaaaaa</t>
    <phoneticPr fontId="1"/>
  </si>
  <si>
    <t>aaaaaaaaa@aaaaaa</t>
    <phoneticPr fontId="1"/>
  </si>
  <si>
    <t>△△△△</t>
    <phoneticPr fontId="1"/>
  </si>
  <si>
    <t>△△△△</t>
    <phoneticPr fontId="1"/>
  </si>
  <si>
    <t>株式会社○○、農業者</t>
    <phoneticPr fontId="1"/>
  </si>
  <si>
    <t>123-4567</t>
    <phoneticPr fontId="1"/>
  </si>
  <si>
    <t>青森県○○市○○０－０－０</t>
    <phoneticPr fontId="1"/>
  </si>
  <si>
    <t>000-000-0000</t>
    <phoneticPr fontId="1"/>
  </si>
  <si>
    <t>①生産方法等マニュアル作成</t>
  </si>
  <si>
    <t>②ブランド化に向けたPR</t>
  </si>
  <si>
    <t>（公財）むつ小川原地域・産業振興財団の広告宣伝等に関するアンケート</t>
    <rPh sb="1" eb="3">
      <t>コウザイ</t>
    </rPh>
    <rPh sb="6" eb="9">
      <t>オガワラ</t>
    </rPh>
    <rPh sb="9" eb="11">
      <t>チイキ</t>
    </rPh>
    <rPh sb="12" eb="14">
      <t>サンギョウ</t>
    </rPh>
    <rPh sb="14" eb="16">
      <t>シンコウ</t>
    </rPh>
    <rPh sb="16" eb="18">
      <t>ザイダン</t>
    </rPh>
    <rPh sb="19" eb="21">
      <t>コウコク</t>
    </rPh>
    <rPh sb="21" eb="23">
      <t>センデン</t>
    </rPh>
    <rPh sb="23" eb="24">
      <t>トウ</t>
    </rPh>
    <rPh sb="25" eb="26">
      <t>カン</t>
    </rPh>
    <phoneticPr fontId="1"/>
  </si>
  <si>
    <t>【応募団体様についてお答えください】※（　）には具体的な内容をお書きください</t>
    <rPh sb="1" eb="3">
      <t>オウボ</t>
    </rPh>
    <rPh sb="3" eb="5">
      <t>ダンタイ</t>
    </rPh>
    <rPh sb="5" eb="6">
      <t>サマ</t>
    </rPh>
    <rPh sb="11" eb="12">
      <t>コタ</t>
    </rPh>
    <rPh sb="24" eb="27">
      <t>グタイテキ</t>
    </rPh>
    <rPh sb="28" eb="30">
      <t>ナイヨウ</t>
    </rPh>
    <rPh sb="32" eb="33">
      <t>カ</t>
    </rPh>
    <phoneticPr fontId="1"/>
  </si>
  <si>
    <t>　　　　新聞広告（　　東奥日報、　　陸奥新報、　　デーリー東北）</t>
    <rPh sb="4" eb="6">
      <t>シンブン</t>
    </rPh>
    <rPh sb="6" eb="8">
      <t>コウコク</t>
    </rPh>
    <rPh sb="11" eb="13">
      <t>トウオウ</t>
    </rPh>
    <rPh sb="13" eb="15">
      <t>ニッポウ</t>
    </rPh>
    <rPh sb="18" eb="20">
      <t>ムツ</t>
    </rPh>
    <rPh sb="20" eb="22">
      <t>シンポウ</t>
    </rPh>
    <rPh sb="29" eb="31">
      <t>トウホク</t>
    </rPh>
    <phoneticPr fontId="1"/>
  </si>
  <si>
    <t>　　　　掲示しているポスター、チラシ</t>
    <rPh sb="4" eb="6">
      <t>ケイジ</t>
    </rPh>
    <phoneticPr fontId="1"/>
  </si>
  <si>
    <t>）</t>
    <phoneticPr fontId="1"/>
  </si>
  <si>
    <t>２．事業実施要望書の作成に関すること（☑）※☑（いずれかにチェック）</t>
    <rPh sb="2" eb="4">
      <t>ジギョウ</t>
    </rPh>
    <rPh sb="4" eb="6">
      <t>ジッシ</t>
    </rPh>
    <rPh sb="6" eb="9">
      <t>ヨウボウショ</t>
    </rPh>
    <rPh sb="10" eb="12">
      <t>サクセイ</t>
    </rPh>
    <rPh sb="13" eb="14">
      <t>カン</t>
    </rPh>
    <phoneticPr fontId="1"/>
  </si>
  <si>
    <t>　　　　作成が難しい　　　　作成は簡単だった　　　　特に意見無し</t>
    <rPh sb="4" eb="6">
      <t>サクセイ</t>
    </rPh>
    <rPh sb="7" eb="8">
      <t>ムズカ</t>
    </rPh>
    <rPh sb="14" eb="16">
      <t>サクセイ</t>
    </rPh>
    <rPh sb="17" eb="19">
      <t>カンタン</t>
    </rPh>
    <rPh sb="26" eb="27">
      <t>トク</t>
    </rPh>
    <rPh sb="28" eb="30">
      <t>イケン</t>
    </rPh>
    <rPh sb="30" eb="31">
      <t>ナ</t>
    </rPh>
    <phoneticPr fontId="1"/>
  </si>
  <si>
    <t>　　自由意見（改良・改善点の意見）</t>
    <rPh sb="2" eb="4">
      <t>ジユウ</t>
    </rPh>
    <rPh sb="4" eb="6">
      <t>イケン</t>
    </rPh>
    <rPh sb="7" eb="9">
      <t>カイリョウ</t>
    </rPh>
    <rPh sb="10" eb="13">
      <t>カイゼンテン</t>
    </rPh>
    <rPh sb="14" eb="16">
      <t>イケン</t>
    </rPh>
    <phoneticPr fontId="1"/>
  </si>
  <si>
    <t>　　　（</t>
    <phoneticPr fontId="1"/>
  </si>
  <si>
    <t>３．当財団に希望すること</t>
    <rPh sb="2" eb="3">
      <t>トウ</t>
    </rPh>
    <rPh sb="3" eb="5">
      <t>ザイダン</t>
    </rPh>
    <rPh sb="6" eb="8">
      <t>キボウ</t>
    </rPh>
    <phoneticPr fontId="1"/>
  </si>
  <si>
    <t>　　（助成事業の内容や広告に関するもの等どんなことでも構いません）</t>
    <rPh sb="3" eb="5">
      <t>ジョセイ</t>
    </rPh>
    <rPh sb="5" eb="7">
      <t>ジギョウ</t>
    </rPh>
    <rPh sb="8" eb="10">
      <t>ナイヨウ</t>
    </rPh>
    <rPh sb="11" eb="13">
      <t>コウコク</t>
    </rPh>
    <rPh sb="14" eb="15">
      <t>カン</t>
    </rPh>
    <rPh sb="19" eb="20">
      <t>トウ</t>
    </rPh>
    <rPh sb="27" eb="28">
      <t>カマ</t>
    </rPh>
    <phoneticPr fontId="1"/>
  </si>
  <si>
    <t>　　　本ファイルの使用が難しい場合は、Wordファイルをご使用ください。</t>
    <rPh sb="3" eb="4">
      <t>ホン</t>
    </rPh>
    <rPh sb="9" eb="11">
      <t>シヨウ</t>
    </rPh>
    <rPh sb="12" eb="13">
      <t>ムズカ</t>
    </rPh>
    <rPh sb="15" eb="17">
      <t>バアイ</t>
    </rPh>
    <rPh sb="29" eb="31">
      <t>シヨウ</t>
    </rPh>
    <phoneticPr fontId="1"/>
  </si>
  <si>
    <t>深浦町</t>
    <rPh sb="0" eb="3">
      <t>フカウラマチ</t>
    </rPh>
    <phoneticPr fontId="1"/>
  </si>
  <si>
    <t>　「空白セル」のチェックを外してください（☑→□）</t>
    <rPh sb="2" eb="4">
      <t>クウハク</t>
    </rPh>
    <rPh sb="13" eb="14">
      <t>ハズ</t>
    </rPh>
    <phoneticPr fontId="1"/>
  </si>
  <si>
    <t xml:space="preserve">事業項目
</t>
    <rPh sb="0" eb="2">
      <t>ジギョウ</t>
    </rPh>
    <rPh sb="2" eb="4">
      <t>コウモク</t>
    </rPh>
    <phoneticPr fontId="1"/>
  </si>
  <si>
    <r>
      <t>　※申請書・採択通知等を確認し、必要な場合は</t>
    </r>
    <r>
      <rPr>
        <sz val="11"/>
        <color rgb="FFFF0000"/>
        <rFont val="游ゴシック"/>
        <family val="3"/>
        <charset val="128"/>
        <scheme val="minor"/>
      </rPr>
      <t>赤字で</t>
    </r>
    <r>
      <rPr>
        <sz val="11"/>
        <color theme="1"/>
        <rFont val="游ゴシック"/>
        <family val="2"/>
        <scheme val="minor"/>
      </rPr>
      <t xml:space="preserve">修正をお願いします。
</t>
    </r>
    <rPh sb="2" eb="5">
      <t>シンセイショ</t>
    </rPh>
    <rPh sb="22" eb="24">
      <t>アカジ</t>
    </rPh>
    <phoneticPr fontId="1"/>
  </si>
  <si>
    <t>a</t>
    <phoneticPr fontId="1"/>
  </si>
  <si>
    <t>項目</t>
    <rPh sb="0" eb="2">
      <t>コウモク</t>
    </rPh>
    <phoneticPr fontId="1"/>
  </si>
  <si>
    <t>番号</t>
    <rPh sb="0" eb="2">
      <t>バンゴウ</t>
    </rPh>
    <phoneticPr fontId="1"/>
  </si>
  <si>
    <t>a</t>
    <phoneticPr fontId="1"/>
  </si>
  <si>
    <t>記載例➡</t>
    <rPh sb="0" eb="3">
      <t>キサイレイ</t>
    </rPh>
    <phoneticPr fontId="1"/>
  </si>
  <si>
    <t>　　文字がはみ出る場合は、行の高さを手動で調整してください　</t>
  </si>
  <si>
    <r>
      <t>　</t>
    </r>
    <r>
      <rPr>
        <b/>
        <sz val="11"/>
        <color rgb="FFFF0000"/>
        <rFont val="游ゴシック"/>
        <family val="2"/>
        <scheme val="minor"/>
      </rPr>
      <t>（</t>
    </r>
    <r>
      <rPr>
        <b/>
        <sz val="11"/>
        <color rgb="FFFF0000"/>
        <rFont val="Segoe UI Symbol"/>
        <family val="2"/>
      </rPr>
      <t>☑</t>
    </r>
    <r>
      <rPr>
        <b/>
        <sz val="11"/>
        <color rgb="FFFF0000"/>
        <rFont val="Segoe UI Symbol"/>
        <family val="2"/>
        <charset val="1"/>
      </rPr>
      <t>→</t>
    </r>
    <r>
      <rPr>
        <b/>
        <sz val="11"/>
        <color rgb="FFFF0000"/>
        <rFont val="Segoe UI Symbol"/>
        <family val="2"/>
      </rPr>
      <t>□</t>
    </r>
    <r>
      <rPr>
        <b/>
        <sz val="11"/>
        <color rgb="FFFF0000"/>
        <rFont val="游ゴシック"/>
        <family val="2"/>
        <scheme val="minor"/>
      </rPr>
      <t>）</t>
    </r>
    <phoneticPr fontId="1"/>
  </si>
  <si>
    <t>記載例　➡</t>
    <rPh sb="0" eb="3">
      <t>キサイレイ</t>
    </rPh>
    <phoneticPr fontId="1"/>
  </si>
  <si>
    <t>○○○生産組合</t>
    <rPh sb="3" eb="7">
      <t>セイサンクミアイ</t>
    </rPh>
    <phoneticPr fontId="1"/>
  </si>
  <si>
    <t>○○△△事業</t>
    <phoneticPr fontId="1"/>
  </si>
  <si>
    <t>②ブランド化に向けたPR</t>
    <phoneticPr fontId="1"/>
  </si>
  <si>
    <t>①生産方法等マニュアル作成</t>
    <phoneticPr fontId="1"/>
  </si>
  <si>
    <t>変更あり</t>
  </si>
  <si>
    <t>○○</t>
    <phoneticPr fontId="1"/>
  </si>
  <si>
    <t>　青森県の○○農家の収入増のため、平成３０年度から○○の生産・販売を開始し、○○や△△と連携しながら、令和２年度には生産量○○・出荷額△△を達成した。
　また、生産者を増やすための試みとして、○○を実施しており、生産者は当初よりも○人ほど増加している。
&lt;入力上の注意点（以下同じく対応のこと）＞
要望書のセルは、行の追加を行えない仕様としているため、記載できる文字数には限りがあります。このため、セル内での記載が難しい場合等は、詳細を別様（資料の添付）にて作成の上、セル内にはその概要（別様からの抜粋など）を記載してください。</t>
    <rPh sb="1" eb="3">
      <t>アオモリ</t>
    </rPh>
    <rPh sb="3" eb="4">
      <t>ケン</t>
    </rPh>
    <rPh sb="7" eb="9">
      <t>ノウカ</t>
    </rPh>
    <rPh sb="10" eb="12">
      <t>シュウニュウ</t>
    </rPh>
    <rPh sb="12" eb="13">
      <t>ゾウ</t>
    </rPh>
    <rPh sb="17" eb="19">
      <t>ヘイセイ</t>
    </rPh>
    <rPh sb="21" eb="23">
      <t>ネンド</t>
    </rPh>
    <rPh sb="28" eb="30">
      <t>セイサン</t>
    </rPh>
    <rPh sb="31" eb="33">
      <t>ハンバイ</t>
    </rPh>
    <rPh sb="34" eb="36">
      <t>カイシ</t>
    </rPh>
    <rPh sb="44" eb="46">
      <t>レンケイ</t>
    </rPh>
    <rPh sb="51" eb="53">
      <t>レイワ</t>
    </rPh>
    <rPh sb="54" eb="56">
      <t>ネンド</t>
    </rPh>
    <rPh sb="58" eb="61">
      <t>セイサンリョウ</t>
    </rPh>
    <rPh sb="64" eb="67">
      <t>シュッカガク</t>
    </rPh>
    <rPh sb="70" eb="72">
      <t>タッセイ</t>
    </rPh>
    <rPh sb="80" eb="83">
      <t>セイサンシャ</t>
    </rPh>
    <rPh sb="84" eb="85">
      <t>フ</t>
    </rPh>
    <rPh sb="90" eb="91">
      <t>ココロ</t>
    </rPh>
    <rPh sb="99" eb="101">
      <t>ジッシ</t>
    </rPh>
    <rPh sb="106" eb="109">
      <t>セイサンシャ</t>
    </rPh>
    <rPh sb="110" eb="112">
      <t>トウショ</t>
    </rPh>
    <rPh sb="116" eb="117">
      <t>ニン</t>
    </rPh>
    <rPh sb="119" eb="121">
      <t>ゾウカ</t>
    </rPh>
    <phoneticPr fontId="1"/>
  </si>
  <si>
    <t>ア　先進地視察</t>
  </si>
  <si>
    <t>旅費（新幹線）</t>
  </si>
  <si>
    <t>旅費（レンタカー）</t>
  </si>
  <si>
    <t>宿泊費</t>
  </si>
  <si>
    <t>イ　マニュアル作成</t>
  </si>
  <si>
    <t>会議室使用料</t>
  </si>
  <si>
    <t>コピー用紙</t>
  </si>
  <si>
    <t>消耗品</t>
  </si>
  <si>
    <t/>
  </si>
  <si>
    <t>ア　PR用資材作成</t>
  </si>
  <si>
    <t>デザイン委託</t>
  </si>
  <si>
    <t>作成委託</t>
  </si>
  <si>
    <t>イ　売場でのPR活動</t>
  </si>
  <si>
    <t>PR用○○</t>
  </si>
  <si>
    <t>売場でのPR</t>
  </si>
  <si>
    <t>①生産方法等マニュアル作成
　ア　先進地視察　中止　○円→△円
②ブランド化に向けたPR
　ア　PR用資材作成　増額　△円→□円</t>
    <rPh sb="1" eb="3">
      <t>セイサン</t>
    </rPh>
    <rPh sb="3" eb="5">
      <t>ホウホウ</t>
    </rPh>
    <rPh sb="5" eb="6">
      <t>トウ</t>
    </rPh>
    <rPh sb="11" eb="13">
      <t>サクセイ</t>
    </rPh>
    <rPh sb="17" eb="20">
      <t>センシンチ</t>
    </rPh>
    <rPh sb="20" eb="22">
      <t>シサツ</t>
    </rPh>
    <rPh sb="23" eb="25">
      <t>チュウシ</t>
    </rPh>
    <rPh sb="27" eb="28">
      <t>エン</t>
    </rPh>
    <rPh sb="30" eb="31">
      <t>エン</t>
    </rPh>
    <rPh sb="37" eb="38">
      <t>カ</t>
    </rPh>
    <rPh sb="39" eb="40">
      <t>ム</t>
    </rPh>
    <rPh sb="50" eb="51">
      <t>ヨウ</t>
    </rPh>
    <rPh sb="51" eb="53">
      <t>シザイ</t>
    </rPh>
    <rPh sb="53" eb="55">
      <t>サクセイ</t>
    </rPh>
    <rPh sb="56" eb="58">
      <t>ゾウガク</t>
    </rPh>
    <rPh sb="60" eb="61">
      <t>エン</t>
    </rPh>
    <rPh sb="63" eb="64">
      <t>エン</t>
    </rPh>
    <phoneticPr fontId="1"/>
  </si>
  <si>
    <t>123-4567</t>
  </si>
  <si>
    <t>青森県○○市○○０－０－０</t>
  </si>
  <si>
    <t>○○○生産組合</t>
  </si>
  <si>
    <t>××××</t>
  </si>
  <si>
    <t>株式会社○○</t>
  </si>
  <si>
    <t>000-000-0000</t>
  </si>
  <si>
    <t>aaaaaaaaa@aaaaaa</t>
  </si>
  <si>
    <t>△△△△</t>
  </si>
  <si>
    <t>株式会社○○、農業者</t>
  </si>
  <si>
    <t>○○</t>
    <phoneticPr fontId="1"/>
  </si>
  <si>
    <t>○○の影響により、△△の実施が難しくなったため
事業実施に当たり○△という理由から□□を購入する必要が生じたため</t>
    <rPh sb="37" eb="39">
      <t>リユウ</t>
    </rPh>
    <phoneticPr fontId="1"/>
  </si>
  <si>
    <t>○○により事業実施が難しいため</t>
    <rPh sb="5" eb="7">
      <t>ジギョウ</t>
    </rPh>
    <rPh sb="7" eb="9">
      <t>ジッシ</t>
    </rPh>
    <rPh sb="10" eb="11">
      <t>ムズカ</t>
    </rPh>
    <phoneticPr fontId="1"/>
  </si>
  <si>
    <t>○○○生産組合</t>
    <rPh sb="3" eb="5">
      <t>セイサン</t>
    </rPh>
    <rPh sb="5" eb="7">
      <t>クミアイ</t>
    </rPh>
    <phoneticPr fontId="1"/>
  </si>
  <si>
    <t>青森県○○市○○０－０－０</t>
    <phoneticPr fontId="1"/>
  </si>
  <si>
    <t>123-4567</t>
    <phoneticPr fontId="1"/>
  </si>
  <si>
    <t>000-000-0000</t>
    <phoneticPr fontId="1"/>
  </si>
  <si>
    <t>123-4568</t>
    <phoneticPr fontId="1"/>
  </si>
  <si>
    <t>aaaaaaaaa@aaaaaa</t>
    <phoneticPr fontId="1"/>
  </si>
  <si>
    <t>予定期間を延長（○月→△月）</t>
    <rPh sb="0" eb="2">
      <t>ヨテイ</t>
    </rPh>
    <rPh sb="2" eb="4">
      <t>キカン</t>
    </rPh>
    <rPh sb="5" eb="7">
      <t>エンチョウ</t>
    </rPh>
    <rPh sb="9" eb="10">
      <t>ガツ</t>
    </rPh>
    <rPh sb="12" eb="13">
      <t>ツキ</t>
    </rPh>
    <phoneticPr fontId="1"/>
  </si>
  <si>
    <t>生産方法等マニュアル作成</t>
    <phoneticPr fontId="1"/>
  </si>
  <si>
    <t>ブランド化に向けたPR</t>
    <phoneticPr fontId="1"/>
  </si>
  <si>
    <t>店頭でのPR活動を３回実施し、アンケートを○名から収集。今後のPR活動方針決定の参考とする。</t>
    <phoneticPr fontId="1"/>
  </si>
  <si>
    <t>アンケートは△名と目標には届かなかったが、今後のPR活動のための貴重な情報を得ることができた。</t>
    <rPh sb="7" eb="8">
      <t>メイ</t>
    </rPh>
    <rPh sb="9" eb="11">
      <t>モクヒョウ</t>
    </rPh>
    <rPh sb="13" eb="14">
      <t>トド</t>
    </rPh>
    <rPh sb="21" eb="23">
      <t>コンゴ</t>
    </rPh>
    <rPh sb="26" eb="28">
      <t>カツドウ</t>
    </rPh>
    <rPh sb="32" eb="34">
      <t>キチョウ</t>
    </rPh>
    <rPh sb="35" eb="37">
      <t>ジョウホウ</t>
    </rPh>
    <rPh sb="38" eb="39">
      <t>エ</t>
    </rPh>
    <phoneticPr fontId="1"/>
  </si>
  <si>
    <r>
      <t>・先進地視察</t>
    </r>
    <r>
      <rPr>
        <sz val="11"/>
        <rFont val="游ゴシック"/>
        <family val="3"/>
        <charset val="128"/>
        <scheme val="minor"/>
      </rPr>
      <t>（２１日・２２日）</t>
    </r>
    <r>
      <rPr>
        <sz val="11"/>
        <color theme="1"/>
        <rFont val="游ゴシック"/>
        <family val="2"/>
        <scheme val="minor"/>
      </rPr>
      <t xml:space="preserve">
・マニュアル作成の打合せ
・売場でのPR活動
・アンケート調査</t>
    </r>
    <rPh sb="1" eb="4">
      <t>センシンチ</t>
    </rPh>
    <rPh sb="4" eb="6">
      <t>シサツ</t>
    </rPh>
    <rPh sb="9" eb="10">
      <t>ニチ</t>
    </rPh>
    <rPh sb="13" eb="14">
      <t>ニチ</t>
    </rPh>
    <rPh sb="22" eb="24">
      <t>サクセイ</t>
    </rPh>
    <rPh sb="25" eb="27">
      <t>ウチアワ</t>
    </rPh>
    <rPh sb="30" eb="32">
      <t>ウリバ</t>
    </rPh>
    <rPh sb="36" eb="38">
      <t>カツドウ</t>
    </rPh>
    <rPh sb="45" eb="47">
      <t>チョウサ</t>
    </rPh>
    <phoneticPr fontId="1"/>
  </si>
  <si>
    <t>①生産方法等マニュアル作成</t>
    <phoneticPr fontId="1"/>
  </si>
  <si>
    <t>②ブランド化に向けたPR</t>
    <phoneticPr fontId="1"/>
  </si>
  <si>
    <t>○○</t>
    <phoneticPr fontId="1"/>
  </si>
  <si>
    <t>△△</t>
    <phoneticPr fontId="1"/>
  </si>
  <si>
    <t>□□</t>
    <phoneticPr fontId="1"/>
  </si>
  <si>
    <t>abc</t>
    <phoneticPr fontId="1"/>
  </si>
  <si>
    <t>def</t>
    <phoneticPr fontId="1"/>
  </si>
  <si>
    <t>ghi</t>
    <phoneticPr fontId="1"/>
  </si>
  <si>
    <t>jkl</t>
    <phoneticPr fontId="1"/>
  </si>
  <si>
    <t>mno</t>
    <phoneticPr fontId="1"/>
  </si>
  <si>
    <t>pqr</t>
    <phoneticPr fontId="1"/>
  </si>
  <si>
    <t>stu</t>
    <phoneticPr fontId="1"/>
  </si>
  <si>
    <t>○○銀行△△支店</t>
    <rPh sb="2" eb="4">
      <t>ギンコウ</t>
    </rPh>
    <rPh sb="6" eb="8">
      <t>シテン</t>
    </rPh>
    <phoneticPr fontId="1"/>
  </si>
  <si>
    <t>普通預金</t>
  </si>
  <si>
    <t>○○○○○○○</t>
    <phoneticPr fontId="1"/>
  </si>
  <si>
    <t>○○○生産組合</t>
    <rPh sb="3" eb="5">
      <t>セイサン</t>
    </rPh>
    <rPh sb="5" eb="7">
      <t>クミアイ</t>
    </rPh>
    <phoneticPr fontId="1"/>
  </si>
  <si>
    <t>○○○ｾｲｻﾝｸﾐｱｲ</t>
    <phoneticPr fontId="1"/>
  </si>
  <si>
    <t>××××</t>
    <phoneticPr fontId="1"/>
  </si>
  <si>
    <t>000-000-0000</t>
    <phoneticPr fontId="1"/>
  </si>
  <si>
    <t>青森県○○市○○０－０－０</t>
    <phoneticPr fontId="1"/>
  </si>
  <si>
    <t>123-4567</t>
    <phoneticPr fontId="1"/>
  </si>
  <si>
    <t>123-4567
青森県○○市○○０－０－０</t>
    <phoneticPr fontId="1"/>
  </si>
  <si>
    <t>←　確定通知より前の日付は無効です（確定通知書の右上の日付）</t>
    <rPh sb="2" eb="4">
      <t>カクテイ</t>
    </rPh>
    <rPh sb="4" eb="6">
      <t>ツウチ</t>
    </rPh>
    <rPh sb="5" eb="6">
      <t>コウツウ</t>
    </rPh>
    <rPh sb="8" eb="9">
      <t>マエ</t>
    </rPh>
    <rPh sb="10" eb="12">
      <t>ヒヅケ</t>
    </rPh>
    <rPh sb="13" eb="15">
      <t>ムコウ</t>
    </rPh>
    <rPh sb="18" eb="20">
      <t>カクテイ</t>
    </rPh>
    <rPh sb="20" eb="23">
      <t>ツウチショ</t>
    </rPh>
    <rPh sb="24" eb="26">
      <t>ミギウエ</t>
    </rPh>
    <rPh sb="27" eb="29">
      <t>ヒヅケ</t>
    </rPh>
    <phoneticPr fontId="1"/>
  </si>
  <si>
    <t>７　その他</t>
    <rPh sb="4" eb="5">
      <t>タ</t>
    </rPh>
    <phoneticPr fontId="1"/>
  </si>
  <si>
    <t>８　事業費の内訳</t>
    <rPh sb="2" eb="5">
      <t>ジギョウヒ</t>
    </rPh>
    <rPh sb="6" eb="8">
      <t>ウチワケ</t>
    </rPh>
    <phoneticPr fontId="1"/>
  </si>
  <si>
    <t>９　財源の内訳</t>
    <phoneticPr fontId="1"/>
  </si>
  <si>
    <t>５　担当者</t>
    <rPh sb="2" eb="5">
      <t>タントウシャ</t>
    </rPh>
    <phoneticPr fontId="1"/>
  </si>
  <si>
    <t>支払完了日（領収書10）</t>
    <rPh sb="0" eb="2">
      <t>シハライ</t>
    </rPh>
    <rPh sb="2" eb="4">
      <t>カンリョウ</t>
    </rPh>
    <rPh sb="4" eb="5">
      <t>ビ</t>
    </rPh>
    <rPh sb="6" eb="9">
      <t>リョウシュウショ</t>
    </rPh>
    <phoneticPr fontId="1"/>
  </si>
  <si>
    <t>株式会社○○</t>
    <rPh sb="0" eb="4">
      <t>カブシキガイシャ</t>
    </rPh>
    <phoneticPr fontId="1"/>
  </si>
  <si>
    <t>△△</t>
    <phoneticPr fontId="1"/>
  </si>
  <si>
    <t>ブランド化</t>
  </si>
  <si>
    <t>・組合員の増加による会費増
・○○や△△と引き続き連携</t>
  </si>
  <si>
    <t>　　※無料の互換ソフトやバージョンによっては、レイアウトが崩れる場合があります。（Googleスプレッドシート、Numbers等）</t>
    <rPh sb="3" eb="5">
      <t>ムリョウ</t>
    </rPh>
    <rPh sb="6" eb="8">
      <t>ゴカン</t>
    </rPh>
    <rPh sb="29" eb="30">
      <t>クズ</t>
    </rPh>
    <rPh sb="32" eb="34">
      <t>バアイ</t>
    </rPh>
    <phoneticPr fontId="1"/>
  </si>
  <si>
    <t>要望書１～５、
アンケート</t>
    <rPh sb="0" eb="3">
      <t>ヨウボウショ</t>
    </rPh>
    <phoneticPr fontId="1"/>
  </si>
  <si>
    <t>（第２号様式）
変更承認申請書</t>
    <rPh sb="8" eb="10">
      <t>ヘンコウ</t>
    </rPh>
    <rPh sb="10" eb="12">
      <t>ショウニン</t>
    </rPh>
    <rPh sb="12" eb="15">
      <t>シンセイショ</t>
    </rPh>
    <phoneticPr fontId="1"/>
  </si>
  <si>
    <t>（第３号様式）
廃止承認申請書</t>
    <rPh sb="8" eb="10">
      <t>ハイシ</t>
    </rPh>
    <rPh sb="10" eb="12">
      <t>ショウニン</t>
    </rPh>
    <rPh sb="12" eb="14">
      <t>シンセイ</t>
    </rPh>
    <phoneticPr fontId="1"/>
  </si>
  <si>
    <t>（第４号様式）
実施状況報告書</t>
    <rPh sb="8" eb="10">
      <t>ジッシ</t>
    </rPh>
    <rPh sb="10" eb="12">
      <t>ジョウキョウ</t>
    </rPh>
    <rPh sb="12" eb="15">
      <t>ホウコクショ</t>
    </rPh>
    <phoneticPr fontId="1"/>
  </si>
  <si>
    <t>（第５号様式）
実績報告書</t>
    <rPh sb="8" eb="10">
      <t>ジッセキ</t>
    </rPh>
    <rPh sb="10" eb="13">
      <t>ホウコクショ</t>
    </rPh>
    <phoneticPr fontId="1"/>
  </si>
  <si>
    <t>（第６号様式の１）
支払請求書（概算）</t>
    <rPh sb="10" eb="12">
      <t>シハライ</t>
    </rPh>
    <rPh sb="12" eb="15">
      <t>セイキュウショ</t>
    </rPh>
    <rPh sb="16" eb="18">
      <t>ガイサン</t>
    </rPh>
    <phoneticPr fontId="1"/>
  </si>
  <si>
    <t>（第６号様式の２）
支払請求書（精算）</t>
    <rPh sb="10" eb="12">
      <t>シハライ</t>
    </rPh>
    <rPh sb="12" eb="15">
      <t>セイキュウショ</t>
    </rPh>
    <rPh sb="16" eb="18">
      <t>セイサン</t>
    </rPh>
    <phoneticPr fontId="1"/>
  </si>
  <si>
    <t>４／１～４／２０
（事業着手予定（開始）前の申請日とすること）</t>
    <rPh sb="10" eb="12">
      <t>ジギョウ</t>
    </rPh>
    <rPh sb="12" eb="14">
      <t>チャクシュ</t>
    </rPh>
    <rPh sb="14" eb="16">
      <t>ヨテイ</t>
    </rPh>
    <rPh sb="17" eb="19">
      <t>カイシ</t>
    </rPh>
    <rPh sb="20" eb="21">
      <t>マエ</t>
    </rPh>
    <rPh sb="22" eb="24">
      <t>シンセイ</t>
    </rPh>
    <rPh sb="24" eb="25">
      <t>ビ</t>
    </rPh>
    <phoneticPr fontId="1"/>
  </si>
  <si>
    <t>・郵送
※白黒・両面可</t>
    <rPh sb="1" eb="3">
      <t>ユウソウ</t>
    </rPh>
    <phoneticPr fontId="1"/>
  </si>
  <si>
    <t>事業を廃止する場合速やかに提出</t>
    <rPh sb="0" eb="2">
      <t>ジギョウ</t>
    </rPh>
    <rPh sb="13" eb="15">
      <t>テイシュツ</t>
    </rPh>
    <phoneticPr fontId="1"/>
  </si>
  <si>
    <t>提出者</t>
    <rPh sb="0" eb="3">
      <t>テイシュツシャ</t>
    </rPh>
    <phoneticPr fontId="1"/>
  </si>
  <si>
    <t>（事業変更する事業者のみ）</t>
    <rPh sb="1" eb="3">
      <t>ジギョウ</t>
    </rPh>
    <rPh sb="3" eb="5">
      <t>ヘンコウ</t>
    </rPh>
    <rPh sb="7" eb="10">
      <t>ジギョウシャ</t>
    </rPh>
    <phoneticPr fontId="1"/>
  </si>
  <si>
    <t>○【必須】
助成事業を要望する事業者</t>
    <rPh sb="2" eb="4">
      <t>ヒッス</t>
    </rPh>
    <rPh sb="6" eb="8">
      <t>ジョセイ</t>
    </rPh>
    <rPh sb="8" eb="10">
      <t>ジギョウ</t>
    </rPh>
    <rPh sb="11" eb="13">
      <t>ヨウボウ</t>
    </rPh>
    <rPh sb="15" eb="18">
      <t>ジギョウシャ</t>
    </rPh>
    <phoneticPr fontId="1"/>
  </si>
  <si>
    <t>○【必須】
事業が完了
した事業者</t>
    <rPh sb="6" eb="8">
      <t>ジギョウ</t>
    </rPh>
    <rPh sb="9" eb="11">
      <t>カンリョウ</t>
    </rPh>
    <rPh sb="14" eb="17">
      <t>ジギョウシャ</t>
    </rPh>
    <phoneticPr fontId="1"/>
  </si>
  <si>
    <t>その他</t>
    <rPh sb="2" eb="3">
      <t>ホカ</t>
    </rPh>
    <phoneticPr fontId="1"/>
  </si>
  <si>
    <t>・９月末現在の事業の実施状況や進捗の報告に使用</t>
    <rPh sb="2" eb="3">
      <t>ガツ</t>
    </rPh>
    <rPh sb="3" eb="4">
      <t>マツ</t>
    </rPh>
    <rPh sb="4" eb="6">
      <t>ゲンザイ</t>
    </rPh>
    <rPh sb="7" eb="9">
      <t>ジギョウ</t>
    </rPh>
    <rPh sb="10" eb="12">
      <t>ジッシ</t>
    </rPh>
    <rPh sb="12" eb="14">
      <t>ジョウキョウ</t>
    </rPh>
    <rPh sb="15" eb="17">
      <t>シンチョク</t>
    </rPh>
    <rPh sb="18" eb="20">
      <t>ホウコク</t>
    </rPh>
    <rPh sb="21" eb="23">
      <t>シヨウ</t>
    </rPh>
    <phoneticPr fontId="1"/>
  </si>
  <si>
    <t>・助成事業完了後の実績報告に使用</t>
    <rPh sb="1" eb="3">
      <t>ジョセイ</t>
    </rPh>
    <rPh sb="3" eb="5">
      <t>ジギョウ</t>
    </rPh>
    <rPh sb="5" eb="8">
      <t>カンリョウゴ</t>
    </rPh>
    <rPh sb="9" eb="11">
      <t>ジッセキ</t>
    </rPh>
    <rPh sb="11" eb="13">
      <t>ホウコク</t>
    </rPh>
    <rPh sb="14" eb="16">
      <t>シヨウ</t>
    </rPh>
    <phoneticPr fontId="1"/>
  </si>
  <si>
    <t>・（概算払）事業実施中に助成金の請求を希望する場合に使用</t>
    <rPh sb="2" eb="4">
      <t>ガイサン</t>
    </rPh>
    <rPh sb="4" eb="5">
      <t>バラ</t>
    </rPh>
    <rPh sb="6" eb="8">
      <t>ジギョウ</t>
    </rPh>
    <rPh sb="8" eb="11">
      <t>ジッシチュウ</t>
    </rPh>
    <rPh sb="12" eb="15">
      <t>ジョセイキン</t>
    </rPh>
    <rPh sb="16" eb="18">
      <t>セイキュウ</t>
    </rPh>
    <rPh sb="19" eb="21">
      <t>キボウ</t>
    </rPh>
    <rPh sb="23" eb="25">
      <t>バアイ</t>
    </rPh>
    <rPh sb="26" eb="28">
      <t>シヨウ</t>
    </rPh>
    <phoneticPr fontId="1"/>
  </si>
  <si>
    <t>○【必須】
９月末時点で事業実施中の事業者（未着手を含む、完了済・廃止済を除く）</t>
    <rPh sb="7" eb="8">
      <t>ガツ</t>
    </rPh>
    <rPh sb="8" eb="9">
      <t>マツ</t>
    </rPh>
    <rPh sb="9" eb="11">
      <t>ジテン</t>
    </rPh>
    <rPh sb="12" eb="14">
      <t>ジギョウ</t>
    </rPh>
    <rPh sb="14" eb="16">
      <t>ジッシ</t>
    </rPh>
    <rPh sb="16" eb="17">
      <t>チュウ</t>
    </rPh>
    <rPh sb="18" eb="21">
      <t>ジギョウシャ</t>
    </rPh>
    <rPh sb="22" eb="25">
      <t>ミチャクシュ</t>
    </rPh>
    <rPh sb="26" eb="27">
      <t>フク</t>
    </rPh>
    <rPh sb="33" eb="35">
      <t>ハイシ</t>
    </rPh>
    <rPh sb="35" eb="36">
      <t>ズ</t>
    </rPh>
    <phoneticPr fontId="1"/>
  </si>
  <si>
    <t>・メール（原則、本エクセルを提出）
・添付書類は郵送可</t>
    <rPh sb="5" eb="7">
      <t>ゲンソク</t>
    </rPh>
    <rPh sb="8" eb="9">
      <t>ホン</t>
    </rPh>
    <rPh sb="14" eb="16">
      <t>テイシュツ</t>
    </rPh>
    <rPh sb="19" eb="21">
      <t>テンプ</t>
    </rPh>
    <rPh sb="21" eb="23">
      <t>ショルイ</t>
    </rPh>
    <rPh sb="24" eb="26">
      <t>ユウソウ</t>
    </rPh>
    <rPh sb="26" eb="27">
      <t>カ</t>
    </rPh>
    <phoneticPr fontId="1"/>
  </si>
  <si>
    <t>・代表者の押印は必要なし</t>
    <rPh sb="1" eb="4">
      <t>ダイヒョウシャ</t>
    </rPh>
    <rPh sb="5" eb="7">
      <t>オウイン</t>
    </rPh>
    <rPh sb="8" eb="10">
      <t>ヒツヨウ</t>
    </rPh>
    <phoneticPr fontId="1"/>
  </si>
  <si>
    <t>・必須添付書類あり
・代表者の押印は必要なし</t>
    <rPh sb="1" eb="3">
      <t>ヒッス</t>
    </rPh>
    <rPh sb="3" eb="5">
      <t>テンプ</t>
    </rPh>
    <rPh sb="5" eb="7">
      <t>ショルイ</t>
    </rPh>
    <phoneticPr fontId="1"/>
  </si>
  <si>
    <t>・メール（原則、本エクセルを提出）
・添付書類は郵送可
※白黒・両面可</t>
    <rPh sb="24" eb="26">
      <t>ユウソウ</t>
    </rPh>
    <rPh sb="26" eb="27">
      <t>カ</t>
    </rPh>
    <phoneticPr fontId="1"/>
  </si>
  <si>
    <t>○【必須】
事業実施中
又は
助成額確定後の
事業者</t>
    <rPh sb="6" eb="8">
      <t>ジギョウ</t>
    </rPh>
    <rPh sb="8" eb="10">
      <t>ジッシ</t>
    </rPh>
    <rPh sb="10" eb="11">
      <t>チュウ</t>
    </rPh>
    <rPh sb="12" eb="13">
      <t>マタ</t>
    </rPh>
    <rPh sb="15" eb="18">
      <t>ジョセイガク</t>
    </rPh>
    <rPh sb="18" eb="21">
      <t>カクテイゴ</t>
    </rPh>
    <rPh sb="23" eb="26">
      <t>ジギョウシャ</t>
    </rPh>
    <phoneticPr fontId="1"/>
  </si>
  <si>
    <t>　　むつ財団事務局までお問い合わせください（TEL：017-773-6222）。</t>
    <rPh sb="4" eb="6">
      <t>ザイダン</t>
    </rPh>
    <phoneticPr fontId="1"/>
  </si>
  <si>
    <t>・通帳の写しを添付
（団体名（ｶﾀｶﾅ）、口座番号がわかるもの）</t>
    <rPh sb="1" eb="3">
      <t>ツウチョウ</t>
    </rPh>
    <rPh sb="4" eb="5">
      <t>ウツ</t>
    </rPh>
    <rPh sb="7" eb="9">
      <t>テンプ</t>
    </rPh>
    <rPh sb="11" eb="14">
      <t>ダンタイメイ</t>
    </rPh>
    <rPh sb="21" eb="23">
      <t>コウザ</t>
    </rPh>
    <rPh sb="23" eb="25">
      <t>バンゴウ</t>
    </rPh>
    <phoneticPr fontId="1"/>
  </si>
  <si>
    <t>（当該事案がある事業者のみ）</t>
    <rPh sb="1" eb="3">
      <t>トウガイ</t>
    </rPh>
    <rPh sb="3" eb="5">
      <t>ジアン</t>
    </rPh>
    <rPh sb="8" eb="11">
      <t>ジギョウシャ</t>
    </rPh>
    <phoneticPr fontId="1"/>
  </si>
  <si>
    <t>＜むつ小川原地域・産業振興プロジェクト支援助成事業の申請様式の作成用ファイル＞</t>
    <rPh sb="3" eb="6">
      <t>オガワラ</t>
    </rPh>
    <rPh sb="6" eb="8">
      <t>チイキ</t>
    </rPh>
    <rPh sb="9" eb="11">
      <t>サンギョウ</t>
    </rPh>
    <rPh sb="11" eb="13">
      <t>シンコウ</t>
    </rPh>
    <rPh sb="19" eb="21">
      <t>シエン</t>
    </rPh>
    <rPh sb="21" eb="23">
      <t>ジョセイ</t>
    </rPh>
    <rPh sb="23" eb="25">
      <t>ジギョウ</t>
    </rPh>
    <rPh sb="26" eb="28">
      <t>シンセイ</t>
    </rPh>
    <rPh sb="28" eb="30">
      <t>ヨウシキ</t>
    </rPh>
    <rPh sb="31" eb="33">
      <t>サクセイ</t>
    </rPh>
    <rPh sb="33" eb="34">
      <t>ヨウ</t>
    </rPh>
    <phoneticPr fontId="1"/>
  </si>
  <si>
    <t>　○本エクセルファイルにおける各書類の一覧</t>
    <rPh sb="2" eb="3">
      <t>ホン</t>
    </rPh>
    <rPh sb="15" eb="16">
      <t>カク</t>
    </rPh>
    <rPh sb="16" eb="18">
      <t>ショルイ</t>
    </rPh>
    <rPh sb="19" eb="21">
      <t>イチラン</t>
    </rPh>
    <phoneticPr fontId="1"/>
  </si>
  <si>
    <t>○【必須】
要望書が採択
となった事業者</t>
    <rPh sb="6" eb="8">
      <t>ヨウボウ</t>
    </rPh>
    <rPh sb="8" eb="9">
      <t>ショ</t>
    </rPh>
    <rPh sb="10" eb="12">
      <t>サイタク</t>
    </rPh>
    <rPh sb="17" eb="19">
      <t>ジギョウ</t>
    </rPh>
    <rPh sb="19" eb="20">
      <t>シャ</t>
    </rPh>
    <phoneticPr fontId="1"/>
  </si>
  <si>
    <t>・必須添付書類あり
・採択通知の留意事項等に対応していること</t>
    <rPh sb="1" eb="3">
      <t>ヒッス</t>
    </rPh>
    <rPh sb="3" eb="5">
      <t>テンプ</t>
    </rPh>
    <rPh sb="5" eb="7">
      <t>ショルイ</t>
    </rPh>
    <rPh sb="11" eb="13">
      <t>サイタク</t>
    </rPh>
    <rPh sb="13" eb="15">
      <t>ツウチ</t>
    </rPh>
    <rPh sb="16" eb="18">
      <t>リュウイ</t>
    </rPh>
    <rPh sb="18" eb="20">
      <t>ジコウ</t>
    </rPh>
    <rPh sb="20" eb="21">
      <t>トウ</t>
    </rPh>
    <rPh sb="22" eb="24">
      <t>タイオウ</t>
    </rPh>
    <phoneticPr fontId="1"/>
  </si>
  <si>
    <t>事業変更の実施前に提出
（変更承認の後、変更内容を実施すること）</t>
    <rPh sb="0" eb="2">
      <t>ジギョウ</t>
    </rPh>
    <rPh sb="2" eb="4">
      <t>ヘンコウ</t>
    </rPh>
    <rPh sb="5" eb="7">
      <t>ジッシ</t>
    </rPh>
    <rPh sb="7" eb="8">
      <t>マエ</t>
    </rPh>
    <rPh sb="9" eb="11">
      <t>テイシュツ</t>
    </rPh>
    <rPh sb="13" eb="15">
      <t>ヘンコウ</t>
    </rPh>
    <rPh sb="15" eb="17">
      <t>ショウニン</t>
    </rPh>
    <rPh sb="18" eb="19">
      <t>ノチ</t>
    </rPh>
    <rPh sb="20" eb="22">
      <t>ヘンコウ</t>
    </rPh>
    <rPh sb="22" eb="24">
      <t>ナイヨウ</t>
    </rPh>
    <rPh sb="25" eb="27">
      <t>ジッシ</t>
    </rPh>
    <phoneticPr fontId="1"/>
  </si>
  <si>
    <t>事業完了後速やかに提出
（完了日から１か月以内又は翌年度の４／10までのいずれかの早い期日）</t>
    <rPh sb="0" eb="2">
      <t>ジギョウ</t>
    </rPh>
    <rPh sb="2" eb="4">
      <t>カンリョウ</t>
    </rPh>
    <rPh sb="4" eb="5">
      <t>アト</t>
    </rPh>
    <rPh sb="5" eb="6">
      <t>スミ</t>
    </rPh>
    <rPh sb="9" eb="11">
      <t>テイシュツ</t>
    </rPh>
    <rPh sb="13" eb="15">
      <t>カンリョウ</t>
    </rPh>
    <rPh sb="15" eb="16">
      <t>ビ</t>
    </rPh>
    <rPh sb="20" eb="21">
      <t>ゲツ</t>
    </rPh>
    <rPh sb="21" eb="23">
      <t>イナイ</t>
    </rPh>
    <rPh sb="23" eb="24">
      <t>マタ</t>
    </rPh>
    <rPh sb="25" eb="28">
      <t>ヨクネンド</t>
    </rPh>
    <rPh sb="41" eb="42">
      <t>ハヤ</t>
    </rPh>
    <rPh sb="43" eb="45">
      <t>キジツ</t>
    </rPh>
    <phoneticPr fontId="1"/>
  </si>
  <si>
    <t>概算払の必要がある場合に提出
（支払開始は6/25以降、６月に希望の場合は交付決定通知の受取後～6/10頃までに提出）</t>
    <rPh sb="0" eb="2">
      <t>ガイサン</t>
    </rPh>
    <rPh sb="2" eb="3">
      <t>バラ</t>
    </rPh>
    <rPh sb="4" eb="6">
      <t>ヒツヨウ</t>
    </rPh>
    <rPh sb="9" eb="11">
      <t>バアイ</t>
    </rPh>
    <rPh sb="12" eb="14">
      <t>テイシュツ</t>
    </rPh>
    <rPh sb="16" eb="18">
      <t>シハラ</t>
    </rPh>
    <rPh sb="18" eb="20">
      <t>カイシ</t>
    </rPh>
    <rPh sb="25" eb="27">
      <t>イコウ</t>
    </rPh>
    <rPh sb="29" eb="30">
      <t>ガツ</t>
    </rPh>
    <rPh sb="31" eb="33">
      <t>キボウ</t>
    </rPh>
    <rPh sb="34" eb="36">
      <t>バアイ</t>
    </rPh>
    <rPh sb="37" eb="39">
      <t>コウフ</t>
    </rPh>
    <rPh sb="39" eb="41">
      <t>ケッテイ</t>
    </rPh>
    <rPh sb="41" eb="43">
      <t>ツウチ</t>
    </rPh>
    <rPh sb="44" eb="45">
      <t>ウ</t>
    </rPh>
    <rPh sb="45" eb="46">
      <t>ト</t>
    </rPh>
    <rPh sb="46" eb="47">
      <t>ゴ</t>
    </rPh>
    <rPh sb="52" eb="53">
      <t>コロ</t>
    </rPh>
    <rPh sb="56" eb="58">
      <t>テイシュツ</t>
    </rPh>
    <phoneticPr fontId="1"/>
  </si>
  <si>
    <t>＜採択・交付決定があった事業者＞
・事業者の名称や代表者、住所の変更
・事業名の変更
・事業実績報告の提出の遅れ
・採択後、交付決定前の辞退
等がある場合は、その事案の確認を要するため、報告（任意様式）すること（事前相談の上、提出）</t>
    <rPh sb="1" eb="3">
      <t>サイタク</t>
    </rPh>
    <rPh sb="4" eb="6">
      <t>コウフ</t>
    </rPh>
    <rPh sb="6" eb="8">
      <t>ケッテイ</t>
    </rPh>
    <rPh sb="12" eb="15">
      <t>ジギョウシャ</t>
    </rPh>
    <rPh sb="18" eb="21">
      <t>ジギョウシャ</t>
    </rPh>
    <rPh sb="22" eb="24">
      <t>メイショウ</t>
    </rPh>
    <rPh sb="25" eb="28">
      <t>ダイヒョウシャ</t>
    </rPh>
    <rPh sb="29" eb="31">
      <t>ジュウショ</t>
    </rPh>
    <rPh sb="32" eb="34">
      <t>ヘンコウ</t>
    </rPh>
    <rPh sb="36" eb="38">
      <t>ジギョウ</t>
    </rPh>
    <rPh sb="38" eb="39">
      <t>メイ</t>
    </rPh>
    <rPh sb="40" eb="42">
      <t>ヘンコウ</t>
    </rPh>
    <rPh sb="58" eb="60">
      <t>サイタク</t>
    </rPh>
    <rPh sb="60" eb="61">
      <t>ゴ</t>
    </rPh>
    <rPh sb="62" eb="64">
      <t>コウフ</t>
    </rPh>
    <rPh sb="64" eb="66">
      <t>ケッテイ</t>
    </rPh>
    <rPh sb="66" eb="67">
      <t>マエ</t>
    </rPh>
    <rPh sb="68" eb="70">
      <t>ジタイ</t>
    </rPh>
    <rPh sb="71" eb="72">
      <t>トウ</t>
    </rPh>
    <rPh sb="75" eb="77">
      <t>バアイ</t>
    </rPh>
    <rPh sb="81" eb="83">
      <t>ジアン</t>
    </rPh>
    <rPh sb="84" eb="86">
      <t>カクニン</t>
    </rPh>
    <rPh sb="87" eb="88">
      <t>ヨウ</t>
    </rPh>
    <rPh sb="93" eb="95">
      <t>ホウコク</t>
    </rPh>
    <rPh sb="96" eb="98">
      <t>ニンイ</t>
    </rPh>
    <rPh sb="98" eb="100">
      <t>ヨウシキ</t>
    </rPh>
    <rPh sb="106" eb="108">
      <t>ジゼン</t>
    </rPh>
    <rPh sb="108" eb="110">
      <t>ソウダン</t>
    </rPh>
    <rPh sb="111" eb="112">
      <t>ウエ</t>
    </rPh>
    <rPh sb="113" eb="115">
      <t>テイシュツ</t>
    </rPh>
    <phoneticPr fontId="1"/>
  </si>
  <si>
    <r>
      <t>　・</t>
    </r>
    <r>
      <rPr>
        <b/>
        <u/>
        <sz val="12"/>
        <color theme="1"/>
        <rFont val="ＭＳ 明朝"/>
        <family val="1"/>
        <charset val="128"/>
      </rPr>
      <t>シートの保護は解除しないでください。</t>
    </r>
    <phoneticPr fontId="1"/>
  </si>
  <si>
    <r>
      <t>　・事業内容等の記載を正しく把握するために、</t>
    </r>
    <r>
      <rPr>
        <b/>
        <u/>
        <sz val="12"/>
        <color theme="1"/>
        <rFont val="ＭＳ 明朝"/>
        <family val="1"/>
        <charset val="128"/>
      </rPr>
      <t>簡潔かつ具体的に記載</t>
    </r>
    <r>
      <rPr>
        <sz val="12"/>
        <color theme="1"/>
        <rFont val="ＭＳ 明朝"/>
        <family val="1"/>
        <charset val="128"/>
      </rPr>
      <t>してください。</t>
    </r>
    <rPh sb="6" eb="7">
      <t>トウ</t>
    </rPh>
    <rPh sb="8" eb="10">
      <t>キサイ</t>
    </rPh>
    <phoneticPr fontId="1"/>
  </si>
  <si>
    <t>　　※互換ソフトの場合、保護が外れている場合がありますので、入力可能セル（色つき）以外のセルへ入力しないよう注意してください。</t>
    <rPh sb="54" eb="56">
      <t>チュウイ</t>
    </rPh>
    <phoneticPr fontId="1"/>
  </si>
  <si>
    <t>　・Microsoft　Excel</t>
    <phoneticPr fontId="1"/>
  </si>
  <si>
    <t>　・WPS　Spreadsheets</t>
    <phoneticPr fontId="1"/>
  </si>
  <si>
    <t>１　使用ソフト（推奨）</t>
    <rPh sb="2" eb="4">
      <t>シヨウ</t>
    </rPh>
    <rPh sb="8" eb="10">
      <t>スイショウ</t>
    </rPh>
    <phoneticPr fontId="1"/>
  </si>
  <si>
    <t>３　入力上の注意点</t>
    <phoneticPr fontId="1"/>
  </si>
  <si>
    <t>４　入力についての不明な点</t>
    <phoneticPr fontId="1"/>
  </si>
  <si>
    <t>・事業内容の重要な変更を要する場合に使用
（事業項目の新設、助成金の30%増減等）</t>
    <rPh sb="1" eb="3">
      <t>ジギョウ</t>
    </rPh>
    <rPh sb="3" eb="5">
      <t>ナイヨウ</t>
    </rPh>
    <rPh sb="6" eb="8">
      <t>ジュウヨウ</t>
    </rPh>
    <rPh sb="9" eb="11">
      <t>ヘンコウ</t>
    </rPh>
    <rPh sb="12" eb="13">
      <t>ヨウ</t>
    </rPh>
    <rPh sb="15" eb="17">
      <t>バアイ</t>
    </rPh>
    <rPh sb="18" eb="20">
      <t>シヨウ</t>
    </rPh>
    <rPh sb="22" eb="24">
      <t>ジギョウ</t>
    </rPh>
    <rPh sb="24" eb="26">
      <t>コウモク</t>
    </rPh>
    <rPh sb="27" eb="29">
      <t>シンセツ</t>
    </rPh>
    <rPh sb="30" eb="33">
      <t>ジョセイキン</t>
    </rPh>
    <rPh sb="37" eb="39">
      <t>ゾウゲン</t>
    </rPh>
    <rPh sb="39" eb="40">
      <t>トウ</t>
    </rPh>
    <phoneticPr fontId="1"/>
  </si>
  <si>
    <t>←　採択通知に記載してあります</t>
    <rPh sb="2" eb="4">
      <t>サイタク</t>
    </rPh>
    <rPh sb="4" eb="6">
      <t>ツウチ</t>
    </rPh>
    <rPh sb="7" eb="9">
      <t>キサイ</t>
    </rPh>
    <phoneticPr fontId="1"/>
  </si>
  <si>
    <t>　→　左の申請書のみの印刷。右側の記載例や申請書の書き方は印刷不要です</t>
    <rPh sb="3" eb="4">
      <t>ヒダリ</t>
    </rPh>
    <rPh sb="5" eb="8">
      <t>シンセイショ</t>
    </rPh>
    <rPh sb="11" eb="13">
      <t>インサツ</t>
    </rPh>
    <rPh sb="14" eb="16">
      <t>ミギガワ</t>
    </rPh>
    <rPh sb="17" eb="20">
      <t>キサイレイ</t>
    </rPh>
    <rPh sb="21" eb="24">
      <t>シンセイショ</t>
    </rPh>
    <rPh sb="25" eb="26">
      <t>カ</t>
    </rPh>
    <rPh sb="27" eb="28">
      <t>カタ</t>
    </rPh>
    <rPh sb="29" eb="31">
      <t>インサツ</t>
    </rPh>
    <rPh sb="31" eb="33">
      <t>フヨウ</t>
    </rPh>
    <phoneticPr fontId="1"/>
  </si>
  <si>
    <r>
      <t>←　</t>
    </r>
    <r>
      <rPr>
        <sz val="11"/>
        <color rgb="FFFF0000"/>
        <rFont val="游ゴシック"/>
        <family val="3"/>
        <charset val="128"/>
        <scheme val="minor"/>
      </rPr>
      <t>事業着手予定日以前とすること　※申請日以前に行った支出は対象外です。</t>
    </r>
    <rPh sb="2" eb="4">
      <t>ジギョウ</t>
    </rPh>
    <rPh sb="4" eb="6">
      <t>チャクシュ</t>
    </rPh>
    <rPh sb="6" eb="8">
      <t>ヨテイ</t>
    </rPh>
    <rPh sb="8" eb="9">
      <t>ビ</t>
    </rPh>
    <rPh sb="9" eb="11">
      <t>イゼン</t>
    </rPh>
    <rPh sb="18" eb="20">
      <t>シンセイ</t>
    </rPh>
    <rPh sb="20" eb="21">
      <t>ヒ</t>
    </rPh>
    <rPh sb="21" eb="23">
      <t>イゼン</t>
    </rPh>
    <rPh sb="24" eb="25">
      <t>オコナ</t>
    </rPh>
    <rPh sb="27" eb="29">
      <t>シシュツ</t>
    </rPh>
    <rPh sb="30" eb="33">
      <t>タイショウガイ</t>
    </rPh>
    <phoneticPr fontId="1"/>
  </si>
  <si>
    <r>
      <t>　※要望書・採択通知等を確認し、</t>
    </r>
    <r>
      <rPr>
        <sz val="11"/>
        <color rgb="FFFF0000"/>
        <rFont val="游ゴシック"/>
        <family val="3"/>
        <charset val="128"/>
        <scheme val="minor"/>
      </rPr>
      <t>必要な場合は修正</t>
    </r>
    <r>
      <rPr>
        <sz val="11"/>
        <rFont val="游ゴシック"/>
        <family val="3"/>
        <charset val="128"/>
        <scheme val="minor"/>
      </rPr>
      <t>をお願いします。</t>
    </r>
    <r>
      <rPr>
        <sz val="11"/>
        <color theme="1"/>
        <rFont val="游ゴシック"/>
        <family val="2"/>
        <scheme val="minor"/>
      </rPr>
      <t xml:space="preserve">
　※助成額が</t>
    </r>
    <r>
      <rPr>
        <sz val="11"/>
        <color rgb="FFFF0000"/>
        <rFont val="游ゴシック"/>
        <family val="3"/>
        <charset val="128"/>
        <scheme val="minor"/>
      </rPr>
      <t>要望書と異なる場合は赤字</t>
    </r>
    <r>
      <rPr>
        <sz val="11"/>
        <rFont val="游ゴシック"/>
        <family val="3"/>
        <charset val="128"/>
        <scheme val="minor"/>
      </rPr>
      <t>となります。</t>
    </r>
    <rPh sb="2" eb="5">
      <t>ヨウボウショ</t>
    </rPh>
    <rPh sb="22" eb="24">
      <t>シュウセイ</t>
    </rPh>
    <rPh sb="35" eb="37">
      <t>ジョセイ</t>
    </rPh>
    <rPh sb="37" eb="38">
      <t>ガク</t>
    </rPh>
    <rPh sb="39" eb="42">
      <t>ヨウボウショ</t>
    </rPh>
    <rPh sb="43" eb="44">
      <t>コト</t>
    </rPh>
    <rPh sb="46" eb="48">
      <t>バアイ</t>
    </rPh>
    <rPh sb="49" eb="51">
      <t>アカジ</t>
    </rPh>
    <phoneticPr fontId="1"/>
  </si>
  <si>
    <r>
      <t>←　申請書の</t>
    </r>
    <r>
      <rPr>
        <sz val="11"/>
        <color rgb="FFFF0000"/>
        <rFont val="游ゴシック"/>
        <family val="3"/>
        <charset val="128"/>
        <scheme val="minor"/>
      </rPr>
      <t>提出日（書類右上の日付）以降の年月日としてください</t>
    </r>
    <rPh sb="2" eb="5">
      <t>シンセイショ</t>
    </rPh>
    <rPh sb="6" eb="9">
      <t>テイシュツビ</t>
    </rPh>
    <rPh sb="10" eb="12">
      <t>ショルイ</t>
    </rPh>
    <rPh sb="12" eb="14">
      <t>ミギウエ</t>
    </rPh>
    <rPh sb="15" eb="17">
      <t>ヒヅケ</t>
    </rPh>
    <rPh sb="18" eb="20">
      <t>イコウ</t>
    </rPh>
    <rPh sb="21" eb="24">
      <t>ネンガッピ</t>
    </rPh>
    <phoneticPr fontId="1"/>
  </si>
  <si>
    <t>（３）事業スケジュール</t>
    <rPh sb="3" eb="5">
      <t>ジギョウ</t>
    </rPh>
    <phoneticPr fontId="1"/>
  </si>
  <si>
    <t>（４）助成終了後の展望</t>
    <rPh sb="3" eb="5">
      <t>ジョセイ</t>
    </rPh>
    <rPh sb="5" eb="8">
      <t>シュウリョウゴ</t>
    </rPh>
    <rPh sb="9" eb="11">
      <t>テンボウ</t>
    </rPh>
    <phoneticPr fontId="1"/>
  </si>
  <si>
    <t>助成金の額</t>
    <rPh sb="0" eb="3">
      <t>ジョセイキン</t>
    </rPh>
    <rPh sb="4" eb="5">
      <t>ガク</t>
    </rPh>
    <phoneticPr fontId="1"/>
  </si>
  <si>
    <t>※「助成金の額」の合計が黄色になっている場合
・事業費の８割以内か
・千円未満が切り捨てられているか
・要望時の助成額以下か
以上を確認し、修正してください。</t>
    <rPh sb="2" eb="5">
      <t>ジョセイキン</t>
    </rPh>
    <rPh sb="6" eb="7">
      <t>ガク</t>
    </rPh>
    <rPh sb="9" eb="11">
      <t>ゴウケイ</t>
    </rPh>
    <rPh sb="12" eb="14">
      <t>キイロ</t>
    </rPh>
    <rPh sb="20" eb="22">
      <t>バアイ</t>
    </rPh>
    <rPh sb="24" eb="27">
      <t>ジギョウヒ</t>
    </rPh>
    <rPh sb="29" eb="30">
      <t>ワリ</t>
    </rPh>
    <rPh sb="30" eb="32">
      <t>イナイ</t>
    </rPh>
    <rPh sb="35" eb="36">
      <t>セン</t>
    </rPh>
    <rPh sb="36" eb="37">
      <t>エン</t>
    </rPh>
    <rPh sb="37" eb="39">
      <t>ミマン</t>
    </rPh>
    <rPh sb="40" eb="41">
      <t>キ</t>
    </rPh>
    <rPh sb="42" eb="43">
      <t>ス</t>
    </rPh>
    <rPh sb="52" eb="54">
      <t>ヨウボウ</t>
    </rPh>
    <rPh sb="54" eb="55">
      <t>ジ</t>
    </rPh>
    <rPh sb="56" eb="59">
      <t>ジョセイガク</t>
    </rPh>
    <rPh sb="59" eb="61">
      <t>イカ</t>
    </rPh>
    <rPh sb="63" eb="65">
      <t>イジョウ</t>
    </rPh>
    <rPh sb="66" eb="68">
      <t>カクニン</t>
    </rPh>
    <rPh sb="70" eb="72">
      <t>シュウセイ</t>
    </rPh>
    <phoneticPr fontId="1"/>
  </si>
  <si>
    <t>※「財源の内訳の合計」が黄色になっている場合
・「８　事業費の内訳」の事業費合計額とあっていない
その他補助金や自己負担額を確認し、修正してください。</t>
    <rPh sb="2" eb="4">
      <t>ザイゲン</t>
    </rPh>
    <rPh sb="5" eb="7">
      <t>ウチワケ</t>
    </rPh>
    <rPh sb="8" eb="10">
      <t>ゴウケイ</t>
    </rPh>
    <rPh sb="12" eb="14">
      <t>キイロ</t>
    </rPh>
    <rPh sb="20" eb="22">
      <t>バアイ</t>
    </rPh>
    <rPh sb="27" eb="30">
      <t>ジギョウヒ</t>
    </rPh>
    <rPh sb="31" eb="33">
      <t>ウチワケ</t>
    </rPh>
    <rPh sb="35" eb="38">
      <t>ジギョウヒ</t>
    </rPh>
    <rPh sb="38" eb="41">
      <t>ゴウケイガク</t>
    </rPh>
    <rPh sb="51" eb="52">
      <t>タ</t>
    </rPh>
    <rPh sb="52" eb="55">
      <t>ホジョキン</t>
    </rPh>
    <rPh sb="56" eb="58">
      <t>ジコ</t>
    </rPh>
    <rPh sb="58" eb="61">
      <t>フタンガク</t>
    </rPh>
    <rPh sb="62" eb="64">
      <t>カクニン</t>
    </rPh>
    <rPh sb="66" eb="68">
      <t>シュウセイ</t>
    </rPh>
    <phoneticPr fontId="1"/>
  </si>
  <si>
    <t>←（事業収入や自己負担以外の）負担金や特別な収入が該当、備考へ詳細を記載</t>
    <rPh sb="2" eb="4">
      <t>ジギョウ</t>
    </rPh>
    <rPh sb="4" eb="6">
      <t>シュウニュウ</t>
    </rPh>
    <rPh sb="7" eb="9">
      <t>ジコ</t>
    </rPh>
    <rPh sb="9" eb="11">
      <t>フタン</t>
    </rPh>
    <rPh sb="11" eb="13">
      <t>イガイ</t>
    </rPh>
    <rPh sb="15" eb="18">
      <t>フタンキン</t>
    </rPh>
    <rPh sb="19" eb="21">
      <t>トクベツ</t>
    </rPh>
    <rPh sb="22" eb="24">
      <t>シュウニュウ</t>
    </rPh>
    <rPh sb="25" eb="27">
      <t>ガイトウ</t>
    </rPh>
    <rPh sb="28" eb="30">
      <t>ビコウ</t>
    </rPh>
    <rPh sb="31" eb="33">
      <t>ショウサイ</t>
    </rPh>
    <rPh sb="34" eb="36">
      <t>キサイ</t>
    </rPh>
    <phoneticPr fontId="1"/>
  </si>
  <si>
    <r>
      <t>＜添付資料＞　　添付資料を確認の上、</t>
    </r>
    <r>
      <rPr>
        <sz val="11"/>
        <color theme="1"/>
        <rFont val="Segoe UI Symbol"/>
        <family val="2"/>
      </rPr>
      <t>☑</t>
    </r>
    <r>
      <rPr>
        <sz val="11"/>
        <color theme="1"/>
        <rFont val="游ゴシック"/>
        <family val="2"/>
        <scheme val="minor"/>
      </rPr>
      <t>すること。</t>
    </r>
    <rPh sb="1" eb="3">
      <t>テンプ</t>
    </rPh>
    <rPh sb="3" eb="5">
      <t>シリョウ</t>
    </rPh>
    <rPh sb="8" eb="10">
      <t>テンプ</t>
    </rPh>
    <rPh sb="10" eb="12">
      <t>シリョウ</t>
    </rPh>
    <rPh sb="13" eb="15">
      <t>カクニン</t>
    </rPh>
    <rPh sb="16" eb="17">
      <t>ウエ</t>
    </rPh>
    <phoneticPr fontId="1"/>
  </si>
  <si>
    <r>
      <t>　　　　の部分は要望書から自動転記されます。必要な場合は</t>
    </r>
    <r>
      <rPr>
        <b/>
        <sz val="11"/>
        <color rgb="FFFF0000"/>
        <rFont val="游ゴシック"/>
        <family val="3"/>
        <charset val="128"/>
        <scheme val="minor"/>
      </rPr>
      <t>赤字で</t>
    </r>
    <r>
      <rPr>
        <sz val="11"/>
        <color theme="1"/>
        <rFont val="游ゴシック"/>
        <family val="3"/>
        <charset val="128"/>
        <scheme val="minor"/>
      </rPr>
      <t>修正してください。</t>
    </r>
    <rPh sb="5" eb="7">
      <t>ブブン</t>
    </rPh>
    <rPh sb="8" eb="11">
      <t>ヨウボウショ</t>
    </rPh>
    <rPh sb="13" eb="15">
      <t>ジドウ</t>
    </rPh>
    <rPh sb="15" eb="17">
      <t>テンキ</t>
    </rPh>
    <rPh sb="22" eb="24">
      <t>ヒツヨウ</t>
    </rPh>
    <rPh sb="25" eb="27">
      <t>バアイ</t>
    </rPh>
    <rPh sb="28" eb="30">
      <t>アカジ</t>
    </rPh>
    <rPh sb="31" eb="33">
      <t>シュウセイ</t>
    </rPh>
    <phoneticPr fontId="1"/>
  </si>
  <si>
    <t>（単位：円）</t>
    <rPh sb="1" eb="3">
      <t>タンイ</t>
    </rPh>
    <rPh sb="4" eb="5">
      <t>エン</t>
    </rPh>
    <phoneticPr fontId="1"/>
  </si>
  <si>
    <t>※要望時に提出した資料であっても、交付申請書の添付資料として提出が必要です。</t>
    <rPh sb="5" eb="7">
      <t>テイシュツ</t>
    </rPh>
    <rPh sb="9" eb="11">
      <t>シリョウ</t>
    </rPh>
    <rPh sb="17" eb="19">
      <t>コウフ</t>
    </rPh>
    <rPh sb="19" eb="21">
      <t>シンセイ</t>
    </rPh>
    <rPh sb="21" eb="22">
      <t>ショ</t>
    </rPh>
    <rPh sb="23" eb="25">
      <t>テンプ</t>
    </rPh>
    <rPh sb="25" eb="27">
      <t>シリョウ</t>
    </rPh>
    <rPh sb="30" eb="32">
      <t>テイシュツ</t>
    </rPh>
    <rPh sb="33" eb="35">
      <t>ヒツヨウ</t>
    </rPh>
    <phoneticPr fontId="1"/>
  </si>
  <si>
    <t>令和</t>
  </si>
  <si>
    <t>交付申請書の
助成額</t>
    <rPh sb="0" eb="2">
      <t>コウフ</t>
    </rPh>
    <rPh sb="2" eb="5">
      <t>シンセイショ</t>
    </rPh>
    <rPh sb="7" eb="9">
      <t>ジョセイ</t>
    </rPh>
    <rPh sb="9" eb="10">
      <t>ガク</t>
    </rPh>
    <phoneticPr fontId="1"/>
  </si>
  <si>
    <r>
      <t>←　</t>
    </r>
    <r>
      <rPr>
        <sz val="11"/>
        <color rgb="FFFF0000"/>
        <rFont val="游ゴシック"/>
        <family val="3"/>
        <charset val="128"/>
        <scheme val="minor"/>
      </rPr>
      <t>選択式</t>
    </r>
    <r>
      <rPr>
        <sz val="11"/>
        <color theme="1"/>
        <rFont val="游ゴシック"/>
        <family val="2"/>
        <scheme val="minor"/>
      </rPr>
      <t xml:space="preserve">
　　</t>
    </r>
    <r>
      <rPr>
        <sz val="11"/>
        <color rgb="FFFF0000"/>
        <rFont val="游ゴシック"/>
        <family val="3"/>
        <charset val="128"/>
        <scheme val="minor"/>
      </rPr>
      <t>※精算払（全額）を希望される方は記入不要</t>
    </r>
    <rPh sb="2" eb="5">
      <t>センタクシキ</t>
    </rPh>
    <rPh sb="9" eb="12">
      <t>セイサンバラ</t>
    </rPh>
    <rPh sb="13" eb="15">
      <t>ゼンガク</t>
    </rPh>
    <rPh sb="17" eb="19">
      <t>キボウ</t>
    </rPh>
    <rPh sb="22" eb="23">
      <t>カタ</t>
    </rPh>
    <rPh sb="24" eb="26">
      <t>キニュウ</t>
    </rPh>
    <rPh sb="26" eb="28">
      <t>フヨウ</t>
    </rPh>
    <phoneticPr fontId="1"/>
  </si>
  <si>
    <r>
      <t>←　支払希望額を記入してください
　　</t>
    </r>
    <r>
      <rPr>
        <sz val="11"/>
        <color rgb="FFFF0000"/>
        <rFont val="游ゴシック"/>
        <family val="3"/>
        <charset val="128"/>
        <scheme val="minor"/>
      </rPr>
      <t>※精算払（全額）を希望される方は記入不要</t>
    </r>
    <rPh sb="2" eb="4">
      <t>シハライ</t>
    </rPh>
    <rPh sb="4" eb="6">
      <t>キボウ</t>
    </rPh>
    <rPh sb="6" eb="7">
      <t>ガク</t>
    </rPh>
    <rPh sb="8" eb="10">
      <t>キニュウ</t>
    </rPh>
    <rPh sb="20" eb="23">
      <t>セイサンバラ</t>
    </rPh>
    <rPh sb="24" eb="26">
      <t>ゼンガク</t>
    </rPh>
    <rPh sb="28" eb="30">
      <t>キボウ</t>
    </rPh>
    <rPh sb="33" eb="34">
      <t>カタ</t>
    </rPh>
    <rPh sb="35" eb="37">
      <t>キニュウ</t>
    </rPh>
    <rPh sb="37" eb="39">
      <t>フヨウ</t>
    </rPh>
    <phoneticPr fontId="1"/>
  </si>
  <si>
    <r>
      <t>←　</t>
    </r>
    <r>
      <rPr>
        <sz val="11"/>
        <color rgb="FFFF0000"/>
        <rFont val="游ゴシック"/>
        <family val="3"/>
        <charset val="128"/>
        <scheme val="minor"/>
      </rPr>
      <t>選択式</t>
    </r>
    <r>
      <rPr>
        <sz val="11"/>
        <color theme="1"/>
        <rFont val="游ゴシック"/>
        <family val="2"/>
        <scheme val="minor"/>
      </rPr>
      <t xml:space="preserve">
概算払：事業実施中の支払を希望 ※1回のみ可（支払開始時期は６月下旬以降、全額又は一部（一部の場合は確定後に残額を精算払）
精算払：実績報告、助成額確定後の支払</t>
    </r>
    <rPh sb="2" eb="5">
      <t>センタクシキ</t>
    </rPh>
    <rPh sb="6" eb="8">
      <t>ガイサン</t>
    </rPh>
    <rPh sb="8" eb="9">
      <t>バラ</t>
    </rPh>
    <rPh sb="10" eb="12">
      <t>ジギョウ</t>
    </rPh>
    <rPh sb="12" eb="14">
      <t>ジッシ</t>
    </rPh>
    <rPh sb="14" eb="15">
      <t>チュウ</t>
    </rPh>
    <rPh sb="16" eb="18">
      <t>シハライ</t>
    </rPh>
    <rPh sb="19" eb="21">
      <t>キボウ</t>
    </rPh>
    <rPh sb="24" eb="25">
      <t>カイ</t>
    </rPh>
    <rPh sb="27" eb="28">
      <t>カ</t>
    </rPh>
    <rPh sb="29" eb="31">
      <t>シハライ</t>
    </rPh>
    <rPh sb="31" eb="33">
      <t>カイシ</t>
    </rPh>
    <rPh sb="33" eb="35">
      <t>ジキ</t>
    </rPh>
    <rPh sb="37" eb="38">
      <t>ガツ</t>
    </rPh>
    <rPh sb="38" eb="40">
      <t>ゲジュン</t>
    </rPh>
    <rPh sb="40" eb="42">
      <t>イコウ</t>
    </rPh>
    <rPh sb="43" eb="45">
      <t>ゼンガク</t>
    </rPh>
    <rPh sb="45" eb="46">
      <t>マタ</t>
    </rPh>
    <rPh sb="47" eb="49">
      <t>イチブ</t>
    </rPh>
    <rPh sb="50" eb="52">
      <t>イチブ</t>
    </rPh>
    <rPh sb="53" eb="55">
      <t>バアイ</t>
    </rPh>
    <rPh sb="56" eb="58">
      <t>カクテイ</t>
    </rPh>
    <rPh sb="58" eb="59">
      <t>ゴ</t>
    </rPh>
    <rPh sb="63" eb="65">
      <t>セイサン</t>
    </rPh>
    <rPh sb="65" eb="66">
      <t>バラ</t>
    </rPh>
    <rPh sb="68" eb="71">
      <t>セイサンバラ</t>
    </rPh>
    <rPh sb="72" eb="74">
      <t>ジッセキ</t>
    </rPh>
    <rPh sb="74" eb="76">
      <t>ホウコク</t>
    </rPh>
    <rPh sb="77" eb="79">
      <t>ジョセイ</t>
    </rPh>
    <rPh sb="79" eb="80">
      <t>ガク</t>
    </rPh>
    <rPh sb="80" eb="83">
      <t>カクテイゴ</t>
    </rPh>
    <rPh sb="84" eb="86">
      <t>シハライ</t>
    </rPh>
    <phoneticPr fontId="1"/>
  </si>
  <si>
    <t>概算払の希望月</t>
    <rPh sb="0" eb="2">
      <t>ガイサン</t>
    </rPh>
    <rPh sb="2" eb="3">
      <t>バラ</t>
    </rPh>
    <rPh sb="4" eb="6">
      <t>キボウ</t>
    </rPh>
    <rPh sb="6" eb="7">
      <t>ツキ</t>
    </rPh>
    <phoneticPr fontId="1"/>
  </si>
  <si>
    <t>概算払の希望額</t>
    <rPh sb="0" eb="2">
      <t>ガイサン</t>
    </rPh>
    <rPh sb="2" eb="3">
      <t>バラ</t>
    </rPh>
    <rPh sb="4" eb="7">
      <t>キボウガク</t>
    </rPh>
    <phoneticPr fontId="1"/>
  </si>
  <si>
    <t>精算払の希望月</t>
    <rPh sb="0" eb="3">
      <t>セイサンバラ</t>
    </rPh>
    <rPh sb="4" eb="6">
      <t>キボウ</t>
    </rPh>
    <rPh sb="6" eb="7">
      <t>ツキ</t>
    </rPh>
    <phoneticPr fontId="1"/>
  </si>
  <si>
    <t>精算払の希望額</t>
    <rPh sb="0" eb="3">
      <t>セイサンバラ</t>
    </rPh>
    <rPh sb="4" eb="7">
      <t>キボウガク</t>
    </rPh>
    <phoneticPr fontId="1"/>
  </si>
  <si>
    <t>　いずれかを選択　　　概算払（全額）
　　　　　　　　　　　概算払（一部）＋精算払（一部）
　　　　　　　　　　　精算払　</t>
    <rPh sb="6" eb="8">
      <t>センタク</t>
    </rPh>
    <rPh sb="11" eb="13">
      <t>ガイサン</t>
    </rPh>
    <rPh sb="13" eb="14">
      <t>バラ</t>
    </rPh>
    <rPh sb="15" eb="17">
      <t>ゼンガク</t>
    </rPh>
    <rPh sb="30" eb="32">
      <t>ガイサン</t>
    </rPh>
    <rPh sb="32" eb="33">
      <t>バラ</t>
    </rPh>
    <rPh sb="34" eb="36">
      <t>イチブ</t>
    </rPh>
    <rPh sb="38" eb="41">
      <t>セイサンバラ</t>
    </rPh>
    <rPh sb="42" eb="44">
      <t>イチブ</t>
    </rPh>
    <rPh sb="57" eb="60">
      <t>セイサンバラ</t>
    </rPh>
    <phoneticPr fontId="1"/>
  </si>
  <si>
    <t>←　５月の交付決定通知を受けた日付・番号です（交付決定通知書の右上に記載）</t>
    <rPh sb="3" eb="4">
      <t>ガツ</t>
    </rPh>
    <rPh sb="5" eb="7">
      <t>コウフ</t>
    </rPh>
    <rPh sb="7" eb="9">
      <t>ケッテイ</t>
    </rPh>
    <rPh sb="9" eb="11">
      <t>ツウチ</t>
    </rPh>
    <rPh sb="12" eb="13">
      <t>ウ</t>
    </rPh>
    <rPh sb="15" eb="17">
      <t>ヒヅケ</t>
    </rPh>
    <rPh sb="18" eb="20">
      <t>バンゴウ</t>
    </rPh>
    <rPh sb="23" eb="25">
      <t>コウフ</t>
    </rPh>
    <rPh sb="25" eb="27">
      <t>ケッテイ</t>
    </rPh>
    <rPh sb="27" eb="30">
      <t>ツウチショ</t>
    </rPh>
    <rPh sb="31" eb="33">
      <t>ミギウエ</t>
    </rPh>
    <rPh sb="34" eb="36">
      <t>キサイ</t>
    </rPh>
    <phoneticPr fontId="1"/>
  </si>
  <si>
    <t>※注意：採択通知の日付等ではありません</t>
    <rPh sb="1" eb="3">
      <t>チュウイ</t>
    </rPh>
    <rPh sb="4" eb="6">
      <t>サイタク</t>
    </rPh>
    <rPh sb="6" eb="8">
      <t>ツウチ</t>
    </rPh>
    <rPh sb="9" eb="11">
      <t>ヒヅケ</t>
    </rPh>
    <rPh sb="11" eb="12">
      <t>トウ</t>
    </rPh>
    <phoneticPr fontId="1"/>
  </si>
  <si>
    <t>所属先
(所属又は勤務先等)</t>
    <rPh sb="0" eb="3">
      <t>ショゾクサキ</t>
    </rPh>
    <rPh sb="5" eb="7">
      <t>ショゾク</t>
    </rPh>
    <rPh sb="7" eb="8">
      <t>マタ</t>
    </rPh>
    <rPh sb="9" eb="12">
      <t>キンムサキ</t>
    </rPh>
    <rPh sb="12" eb="13">
      <t>トウ</t>
    </rPh>
    <phoneticPr fontId="1"/>
  </si>
  <si>
    <t>※「変更後」の「財団助成金」が黄色になっている場合</t>
    <rPh sb="2" eb="5">
      <t>ヘンコウゴ</t>
    </rPh>
    <rPh sb="8" eb="10">
      <t>ザイダン</t>
    </rPh>
    <rPh sb="10" eb="13">
      <t>ジョセイキン</t>
    </rPh>
    <rPh sb="15" eb="17">
      <t>キイロ</t>
    </rPh>
    <rPh sb="23" eb="25">
      <t>バアイ</t>
    </rPh>
    <phoneticPr fontId="1"/>
  </si>
  <si>
    <t>　・「３　事業費の内訳」の変更後事業費合計額の８割以内か</t>
    <rPh sb="5" eb="8">
      <t>ジギョウヒ</t>
    </rPh>
    <rPh sb="9" eb="11">
      <t>ウチワケ</t>
    </rPh>
    <rPh sb="13" eb="16">
      <t>ヘンコウゴ</t>
    </rPh>
    <rPh sb="16" eb="19">
      <t>ジギョウヒ</t>
    </rPh>
    <rPh sb="19" eb="21">
      <t>ゴウケイ</t>
    </rPh>
    <rPh sb="21" eb="22">
      <t>ガク</t>
    </rPh>
    <rPh sb="24" eb="25">
      <t>ワリ</t>
    </rPh>
    <rPh sb="25" eb="27">
      <t>イナイ</t>
    </rPh>
    <phoneticPr fontId="1"/>
  </si>
  <si>
    <t>　・変更前助成金額を超えていないか</t>
    <rPh sb="2" eb="4">
      <t>ヘンコウ</t>
    </rPh>
    <rPh sb="4" eb="5">
      <t>マエ</t>
    </rPh>
    <rPh sb="5" eb="7">
      <t>ジョセイ</t>
    </rPh>
    <rPh sb="7" eb="9">
      <t>キンガク</t>
    </rPh>
    <rPh sb="10" eb="11">
      <t>コ</t>
    </rPh>
    <phoneticPr fontId="1"/>
  </si>
  <si>
    <t>　・千円以下切り捨てとなっているか</t>
    <rPh sb="2" eb="3">
      <t>セン</t>
    </rPh>
    <rPh sb="3" eb="4">
      <t>エン</t>
    </rPh>
    <rPh sb="4" eb="6">
      <t>イカ</t>
    </rPh>
    <rPh sb="6" eb="7">
      <t>キ</t>
    </rPh>
    <rPh sb="8" eb="9">
      <t>ス</t>
    </rPh>
    <phoneticPr fontId="1"/>
  </si>
  <si>
    <t>以上を確認し、「３　事業費の内訳」の変更後助成金額を修正してください。</t>
    <rPh sb="0" eb="2">
      <t>イジョウ</t>
    </rPh>
    <rPh sb="3" eb="5">
      <t>カクニン</t>
    </rPh>
    <rPh sb="18" eb="21">
      <t>ヘンコウゴ</t>
    </rPh>
    <rPh sb="21" eb="24">
      <t>ジョセイキン</t>
    </rPh>
    <rPh sb="24" eb="25">
      <t>ガク</t>
    </rPh>
    <rPh sb="26" eb="28">
      <t>シュウセイ</t>
    </rPh>
    <phoneticPr fontId="1"/>
  </si>
  <si>
    <t>ア　ほぼ終了（進捗率が８０％以上）</t>
    <rPh sb="4" eb="6">
      <t>シュウリョウ</t>
    </rPh>
    <rPh sb="7" eb="10">
      <t>シンチョクリツ</t>
    </rPh>
    <rPh sb="14" eb="16">
      <t>イジョウ</t>
    </rPh>
    <phoneticPr fontId="1"/>
  </si>
  <si>
    <t>イ　順調に進んでいる（事業費の７０％以上）</t>
    <rPh sb="2" eb="4">
      <t>ジュンチョウ</t>
    </rPh>
    <rPh sb="5" eb="6">
      <t>スス</t>
    </rPh>
    <rPh sb="11" eb="14">
      <t>ジギョウヒ</t>
    </rPh>
    <rPh sb="18" eb="20">
      <t>イジョウ</t>
    </rPh>
    <phoneticPr fontId="1"/>
  </si>
  <si>
    <t>ウ　多少遅れているが順調に進んでいる（事業費の５０％以上）</t>
    <rPh sb="2" eb="4">
      <t>タショウ</t>
    </rPh>
    <rPh sb="4" eb="5">
      <t>オク</t>
    </rPh>
    <rPh sb="10" eb="12">
      <t>ジュンチョウ</t>
    </rPh>
    <rPh sb="13" eb="14">
      <t>スス</t>
    </rPh>
    <rPh sb="19" eb="22">
      <t>ジギョウヒ</t>
    </rPh>
    <rPh sb="26" eb="28">
      <t>イジョウ</t>
    </rPh>
    <phoneticPr fontId="1"/>
  </si>
  <si>
    <t>エ　実施計画に基づき準備を進めているが、事業の実施は１０月以降（</t>
    <rPh sb="2" eb="4">
      <t>ジッシ</t>
    </rPh>
    <rPh sb="4" eb="6">
      <t>ケイカク</t>
    </rPh>
    <rPh sb="7" eb="8">
      <t>モト</t>
    </rPh>
    <rPh sb="10" eb="12">
      <t>ジュンビ</t>
    </rPh>
    <rPh sb="13" eb="14">
      <t>スス</t>
    </rPh>
    <rPh sb="20" eb="22">
      <t>ジギョウ</t>
    </rPh>
    <rPh sb="23" eb="25">
      <t>ジッシ</t>
    </rPh>
    <rPh sb="28" eb="31">
      <t>ガツイコウ</t>
    </rPh>
    <phoneticPr fontId="1"/>
  </si>
  <si>
    <t>オ　まだ着手していない</t>
    <rPh sb="4" eb="6">
      <t>チャクシュ</t>
    </rPh>
    <phoneticPr fontId="1"/>
  </si>
  <si>
    <t>カ　その他（取り組みは行っているが、経費支払いがない）</t>
    <rPh sb="4" eb="5">
      <t>タ</t>
    </rPh>
    <rPh sb="6" eb="7">
      <t>ト</t>
    </rPh>
    <rPh sb="8" eb="9">
      <t>ク</t>
    </rPh>
    <rPh sb="11" eb="12">
      <t>オコナ</t>
    </rPh>
    <rPh sb="18" eb="20">
      <t>ケイヒ</t>
    </rPh>
    <rPh sb="20" eb="22">
      <t>シハラ</t>
    </rPh>
    <phoneticPr fontId="1"/>
  </si>
  <si>
    <r>
      <t>（２）（１）の「オ　まだ着手していない」に</t>
    </r>
    <r>
      <rPr>
        <sz val="11"/>
        <color theme="1"/>
        <rFont val="Segoe UI Symbol"/>
        <family val="2"/>
      </rPr>
      <t>☑</t>
    </r>
    <r>
      <rPr>
        <sz val="11"/>
        <color theme="1"/>
        <rFont val="游ゴシック"/>
        <family val="3"/>
        <charset val="128"/>
        <scheme val="minor"/>
      </rPr>
      <t>をした場合は、その理由と今後の対応及び</t>
    </r>
    <rPh sb="12" eb="14">
      <t>チャクシュ</t>
    </rPh>
    <rPh sb="25" eb="27">
      <t>バアイ</t>
    </rPh>
    <rPh sb="31" eb="33">
      <t>リユウ</t>
    </rPh>
    <rPh sb="34" eb="36">
      <t>コンゴ</t>
    </rPh>
    <rPh sb="37" eb="39">
      <t>タイオウ</t>
    </rPh>
    <rPh sb="39" eb="40">
      <t>オヨ</t>
    </rPh>
    <phoneticPr fontId="1"/>
  </si>
  <si>
    <t>実施予定時期を記載してください。（記入しきれない場合は、別紙としてください）</t>
    <rPh sb="0" eb="2">
      <t>ジッシ</t>
    </rPh>
    <rPh sb="2" eb="4">
      <t>ヨテイ</t>
    </rPh>
    <rPh sb="4" eb="6">
      <t>ジキ</t>
    </rPh>
    <rPh sb="7" eb="9">
      <t>キサイ</t>
    </rPh>
    <rPh sb="17" eb="19">
      <t>キニュウ</t>
    </rPh>
    <rPh sb="24" eb="26">
      <t>バアイ</t>
    </rPh>
    <rPh sb="28" eb="30">
      <t>ベッシ</t>
    </rPh>
    <phoneticPr fontId="1"/>
  </si>
  <si>
    <t>←　事業完了日から３０日以内、又は４月１０日（土日を除く）のいずれか早い期日。</t>
    <rPh sb="2" eb="4">
      <t>ジギョウ</t>
    </rPh>
    <rPh sb="4" eb="6">
      <t>カンリョウ</t>
    </rPh>
    <rPh sb="6" eb="7">
      <t>ビ</t>
    </rPh>
    <rPh sb="11" eb="12">
      <t>ニチ</t>
    </rPh>
    <rPh sb="12" eb="14">
      <t>イナイ</t>
    </rPh>
    <rPh sb="15" eb="16">
      <t>マタ</t>
    </rPh>
    <rPh sb="18" eb="19">
      <t>ガツ</t>
    </rPh>
    <rPh sb="21" eb="22">
      <t>ニチ</t>
    </rPh>
    <rPh sb="23" eb="25">
      <t>ドニチ</t>
    </rPh>
    <rPh sb="26" eb="27">
      <t>ノゾ</t>
    </rPh>
    <rPh sb="34" eb="35">
      <t>ハヤ</t>
    </rPh>
    <rPh sb="36" eb="38">
      <t>キジツ</t>
    </rPh>
    <phoneticPr fontId="1"/>
  </si>
  <si>
    <t>　○○の安定的な生産とブランド化を目的として、生産者の技術向上及びマニュアル作成のための先進地視察と、県内外へのPRを行った。</t>
    <rPh sb="4" eb="7">
      <t>アンテイテキ</t>
    </rPh>
    <rPh sb="8" eb="10">
      <t>セイサン</t>
    </rPh>
    <rPh sb="15" eb="16">
      <t>カ</t>
    </rPh>
    <rPh sb="17" eb="19">
      <t>モクテキ</t>
    </rPh>
    <rPh sb="23" eb="26">
      <t>セイサンシャ</t>
    </rPh>
    <rPh sb="27" eb="29">
      <t>ギジュツ</t>
    </rPh>
    <rPh sb="29" eb="31">
      <t>コウジョウ</t>
    </rPh>
    <rPh sb="31" eb="32">
      <t>オヨ</t>
    </rPh>
    <rPh sb="38" eb="40">
      <t>サクセイ</t>
    </rPh>
    <rPh sb="44" eb="47">
      <t>センシンチ</t>
    </rPh>
    <rPh sb="47" eb="49">
      <t>シサツ</t>
    </rPh>
    <rPh sb="51" eb="54">
      <t>ケンナイガイ</t>
    </rPh>
    <rPh sb="59" eb="60">
      <t>オコナ</t>
    </rPh>
    <phoneticPr fontId="1"/>
  </si>
  <si>
    <t>←　本事業内容に係る他の補助金・助成金が該当、備考へ詳細を記載
（各助成・補助の要件を確認のこと、他補助金を申請予定等の場合も記載すること）</t>
    <rPh sb="2" eb="3">
      <t>ホン</t>
    </rPh>
    <rPh sb="3" eb="5">
      <t>ジギョウ</t>
    </rPh>
    <rPh sb="5" eb="7">
      <t>ナイヨウ</t>
    </rPh>
    <rPh sb="8" eb="9">
      <t>カカ</t>
    </rPh>
    <rPh sb="10" eb="11">
      <t>タ</t>
    </rPh>
    <rPh sb="12" eb="15">
      <t>ホジョキン</t>
    </rPh>
    <rPh sb="16" eb="19">
      <t>ジョセイキン</t>
    </rPh>
    <rPh sb="20" eb="22">
      <t>ガイトウ</t>
    </rPh>
    <rPh sb="33" eb="34">
      <t>カク</t>
    </rPh>
    <rPh sb="34" eb="36">
      <t>ジョセイ</t>
    </rPh>
    <rPh sb="37" eb="39">
      <t>ホジョ</t>
    </rPh>
    <rPh sb="40" eb="42">
      <t>ヨウケン</t>
    </rPh>
    <rPh sb="43" eb="45">
      <t>カクニン</t>
    </rPh>
    <rPh sb="49" eb="50">
      <t>タ</t>
    </rPh>
    <rPh sb="50" eb="53">
      <t>ホジョキン</t>
    </rPh>
    <rPh sb="54" eb="56">
      <t>シンセイ</t>
    </rPh>
    <rPh sb="56" eb="58">
      <t>ヨテイ</t>
    </rPh>
    <rPh sb="58" eb="59">
      <t>トウ</t>
    </rPh>
    <rPh sb="60" eb="62">
      <t>バアイ</t>
    </rPh>
    <rPh sb="63" eb="65">
      <t>キサイ</t>
    </rPh>
    <phoneticPr fontId="1"/>
  </si>
  <si>
    <t>←　本事業事業に係る他の補助金・助成金が該当、備考へ詳細を記載
（各助成・補助の要件を確認のこと、他補助金を申請予定等の場合も記載すること）</t>
    <rPh sb="2" eb="3">
      <t>ホン</t>
    </rPh>
    <rPh sb="3" eb="5">
      <t>ジギョウ</t>
    </rPh>
    <rPh sb="5" eb="7">
      <t>ジギョウ</t>
    </rPh>
    <rPh sb="8" eb="9">
      <t>カカ</t>
    </rPh>
    <rPh sb="10" eb="11">
      <t>タ</t>
    </rPh>
    <rPh sb="12" eb="15">
      <t>ホジョキン</t>
    </rPh>
    <rPh sb="16" eb="19">
      <t>ジョセイキン</t>
    </rPh>
    <rPh sb="20" eb="22">
      <t>ガイトウ</t>
    </rPh>
    <rPh sb="33" eb="34">
      <t>カク</t>
    </rPh>
    <rPh sb="34" eb="36">
      <t>ジョセイ</t>
    </rPh>
    <rPh sb="37" eb="39">
      <t>ホジョ</t>
    </rPh>
    <rPh sb="40" eb="42">
      <t>ヨウケン</t>
    </rPh>
    <rPh sb="43" eb="45">
      <t>カクニン</t>
    </rPh>
    <rPh sb="49" eb="50">
      <t>タ</t>
    </rPh>
    <rPh sb="50" eb="53">
      <t>ホジョキン</t>
    </rPh>
    <rPh sb="54" eb="56">
      <t>シンセイ</t>
    </rPh>
    <rPh sb="56" eb="58">
      <t>ヨテイ</t>
    </rPh>
    <rPh sb="58" eb="59">
      <t>トウ</t>
    </rPh>
    <rPh sb="60" eb="62">
      <t>バアイ</t>
    </rPh>
    <rPh sb="63" eb="65">
      <t>キサイ</t>
    </rPh>
    <phoneticPr fontId="1"/>
  </si>
  <si>
    <t>１０　経費内訳（実績）</t>
    <rPh sb="3" eb="5">
      <t>ケイヒ</t>
    </rPh>
    <rPh sb="5" eb="7">
      <t>ウチワケ</t>
    </rPh>
    <rPh sb="8" eb="10">
      <t>ジッセキ</t>
    </rPh>
    <phoneticPr fontId="1"/>
  </si>
  <si>
    <t>１１　その他</t>
    <rPh sb="5" eb="6">
      <t>ホカ</t>
    </rPh>
    <phoneticPr fontId="1"/>
  </si>
  <si>
    <t>（１）助成対象経費に関する領収証や支払伝票など支出関係書類の写しを添付すること。
　　　なお、１回１０万円以上の支払いについては、原則として領収証の写しではなく銀行
　　振込の振込金受取書（振込受付書）の写しを添付すること。
（２）事業の実施状況が分かる記録写真、ポスター・チラシなど作成したものが分かる資料
　（現物でも可）、研修・視察旅行を実施した場合はレポート（様式任意）を添付すること。
（３）その他必要と思われる資料を添付すること。</t>
    <phoneticPr fontId="1"/>
  </si>
  <si>
    <t>請求書・領収書・納品書等の支払根拠資料の写し（10万円以上の支出は銀行振込の写し）</t>
    <rPh sb="0" eb="3">
      <t>セイキュウショ</t>
    </rPh>
    <rPh sb="4" eb="7">
      <t>リョウシュウショ</t>
    </rPh>
    <rPh sb="8" eb="11">
      <t>ノウヒンショ</t>
    </rPh>
    <rPh sb="11" eb="12">
      <t>トウ</t>
    </rPh>
    <rPh sb="13" eb="15">
      <t>シハライ</t>
    </rPh>
    <rPh sb="15" eb="17">
      <t>コンキョ</t>
    </rPh>
    <rPh sb="17" eb="19">
      <t>シリョウ</t>
    </rPh>
    <rPh sb="20" eb="21">
      <t>ウツ</t>
    </rPh>
    <rPh sb="25" eb="26">
      <t>マン</t>
    </rPh>
    <rPh sb="26" eb="29">
      <t>エンイジョウ</t>
    </rPh>
    <rPh sb="30" eb="32">
      <t>シシュツ</t>
    </rPh>
    <rPh sb="33" eb="35">
      <t>ギンコウ</t>
    </rPh>
    <rPh sb="35" eb="37">
      <t>フリコミ</t>
    </rPh>
    <rPh sb="38" eb="39">
      <t>ウツ</t>
    </rPh>
    <phoneticPr fontId="1"/>
  </si>
  <si>
    <t>（単位：円）</t>
    <rPh sb="1" eb="3">
      <t>タンイ</t>
    </rPh>
    <rPh sb="4" eb="5">
      <t>エン</t>
    </rPh>
    <phoneticPr fontId="1"/>
  </si>
  <si>
    <t>１０　経費内訳（積算）</t>
    <rPh sb="3" eb="5">
      <t>ケイヒ</t>
    </rPh>
    <rPh sb="5" eb="7">
      <t>ウチワケ</t>
    </rPh>
    <rPh sb="8" eb="10">
      <t>セキサン</t>
    </rPh>
    <phoneticPr fontId="1"/>
  </si>
  <si>
    <t>（１）助成対象経費に関する領収証や支払伝票など支出関係書類の写しを添付すること。
　　　なお、１回１０万円以上の支払いについては、原則として領収証の写しではなく銀行
　　振込の振込金受取書（振込受付書）の写しを添付すること。
（２）事業の実施状況が分かる資料や記録写真、ポスター・チラシなどの作成物が分かる資料
　（現物でも可）、研修・視察旅行を実施した場合はレポート（様式任意）を添付すること。
（３）その他必要と思われる資料を添付すること。</t>
    <rPh sb="127" eb="129">
      <t>シリョウ</t>
    </rPh>
    <rPh sb="148" eb="149">
      <t>ブツ</t>
    </rPh>
    <phoneticPr fontId="1"/>
  </si>
  <si>
    <t>事業実施状況が分かる資料、記録写真（ある場合）</t>
    <phoneticPr fontId="1"/>
  </si>
  <si>
    <t>研修・視察旅行レポート、その他関係資料（ある場合）</t>
    <rPh sb="14" eb="15">
      <t>タ</t>
    </rPh>
    <rPh sb="15" eb="17">
      <t>カンケイ</t>
    </rPh>
    <rPh sb="17" eb="19">
      <t>シリョウ</t>
    </rPh>
    <rPh sb="22" eb="24">
      <t>バアイ</t>
    </rPh>
    <phoneticPr fontId="1"/>
  </si>
  <si>
    <t>チラシ・ポスター等の資料（作成物がある場合）</t>
    <phoneticPr fontId="1"/>
  </si>
  <si>
    <t>円</t>
    <rPh sb="0" eb="1">
      <t>エン</t>
    </rPh>
    <phoneticPr fontId="1"/>
  </si>
  <si>
    <t>既受領額</t>
    <rPh sb="0" eb="1">
      <t>スデ</t>
    </rPh>
    <rPh sb="1" eb="4">
      <t>ジュリョウガク</t>
    </rPh>
    <phoneticPr fontId="1"/>
  </si>
  <si>
    <t>交付決定額</t>
    <rPh sb="0" eb="2">
      <t>コウフ</t>
    </rPh>
    <rPh sb="2" eb="5">
      <t>ケッテイガク</t>
    </rPh>
    <phoneticPr fontId="1"/>
  </si>
  <si>
    <t>助成金確定額</t>
    <rPh sb="0" eb="3">
      <t>ジョセイキン</t>
    </rPh>
    <rPh sb="3" eb="6">
      <t>カクテイガク</t>
    </rPh>
    <phoneticPr fontId="1"/>
  </si>
  <si>
    <t>　←　変更している場合は、変更承認後の交付決定額を記載してください</t>
    <rPh sb="3" eb="5">
      <t>ヘンコウ</t>
    </rPh>
    <rPh sb="9" eb="11">
      <t>バアイ</t>
    </rPh>
    <rPh sb="13" eb="15">
      <t>ヘンコウ</t>
    </rPh>
    <rPh sb="15" eb="17">
      <t>ショウニン</t>
    </rPh>
    <rPh sb="17" eb="18">
      <t>ゴ</t>
    </rPh>
    <rPh sb="19" eb="21">
      <t>コウフ</t>
    </rPh>
    <rPh sb="21" eb="24">
      <t>ケッテイガク</t>
    </rPh>
    <rPh sb="25" eb="27">
      <t>キサイ</t>
    </rPh>
    <phoneticPr fontId="1"/>
  </si>
  <si>
    <t>←　通帳名義は、事業実施主体団体名と同じものとしてください
　　なお、団体名と振込先名義が違う場合は、事前連絡のこと</t>
    <rPh sb="2" eb="4">
      <t>ツウチョウ</t>
    </rPh>
    <rPh sb="4" eb="6">
      <t>メイギ</t>
    </rPh>
    <rPh sb="8" eb="10">
      <t>ジギョウ</t>
    </rPh>
    <rPh sb="10" eb="12">
      <t>ジッシ</t>
    </rPh>
    <rPh sb="12" eb="14">
      <t>シュタイ</t>
    </rPh>
    <rPh sb="14" eb="16">
      <t>ダンタイ</t>
    </rPh>
    <rPh sb="16" eb="17">
      <t>メイ</t>
    </rPh>
    <rPh sb="18" eb="19">
      <t>オナ</t>
    </rPh>
    <phoneticPr fontId="1"/>
  </si>
  <si>
    <t>　←　通帳名義は、事業実施主体団体名と同じものとしてください
　　　なお、団体名と振込先名義が違う場合は、事前連絡のこと</t>
    <rPh sb="3" eb="5">
      <t>ツウチョウ</t>
    </rPh>
    <rPh sb="5" eb="7">
      <t>メイギ</t>
    </rPh>
    <rPh sb="9" eb="11">
      <t>ジギョウ</t>
    </rPh>
    <rPh sb="11" eb="13">
      <t>ジッシ</t>
    </rPh>
    <rPh sb="13" eb="15">
      <t>シュタイ</t>
    </rPh>
    <rPh sb="15" eb="17">
      <t>ダンタイ</t>
    </rPh>
    <rPh sb="17" eb="18">
      <t>メイ</t>
    </rPh>
    <rPh sb="19" eb="20">
      <t>オナ</t>
    </rPh>
    <phoneticPr fontId="1"/>
  </si>
  <si>
    <t>請求額は、千円単位としてください</t>
    <rPh sb="0" eb="3">
      <t>セイキュウガク</t>
    </rPh>
    <rPh sb="5" eb="7">
      <t>センエン</t>
    </rPh>
    <rPh sb="7" eb="9">
      <t>タンイ</t>
    </rPh>
    <phoneticPr fontId="1"/>
  </si>
  <si>
    <t>←　「助成金確定額」は、助成金額の確定通知に記載された額です</t>
    <rPh sb="3" eb="6">
      <t>ジョセイキン</t>
    </rPh>
    <rPh sb="6" eb="9">
      <t>カクテイガク</t>
    </rPh>
    <rPh sb="12" eb="14">
      <t>ジョセイ</t>
    </rPh>
    <rPh sb="14" eb="16">
      <t>キンガク</t>
    </rPh>
    <rPh sb="17" eb="19">
      <t>カクテイ</t>
    </rPh>
    <rPh sb="19" eb="21">
      <t>ツウチ</t>
    </rPh>
    <rPh sb="22" eb="24">
      <t>キサイ</t>
    </rPh>
    <rPh sb="27" eb="28">
      <t>ガク</t>
    </rPh>
    <phoneticPr fontId="1"/>
  </si>
  <si>
    <t>具体的な目標
・実績</t>
    <rPh sb="0" eb="3">
      <t>グタイテキ</t>
    </rPh>
    <rPh sb="4" eb="6">
      <t>モクヒョウ</t>
    </rPh>
    <rPh sb="8" eb="10">
      <t>ジッセキ</t>
    </rPh>
    <phoneticPr fontId="1"/>
  </si>
  <si>
    <t>目標</t>
    <rPh sb="0" eb="2">
      <t>モクヒョウ</t>
    </rPh>
    <phoneticPr fontId="1"/>
  </si>
  <si>
    <t>実績</t>
    <rPh sb="0" eb="2">
      <t>ジッセキ</t>
    </rPh>
    <phoneticPr fontId="1"/>
  </si>
  <si>
    <t>実績に係る自己分析・改善点</t>
    <rPh sb="0" eb="2">
      <t>ジッセキ</t>
    </rPh>
    <rPh sb="3" eb="4">
      <t>カカ</t>
    </rPh>
    <rPh sb="5" eb="7">
      <t>ジコ</t>
    </rPh>
    <rPh sb="7" eb="9">
      <t>ブンセキ</t>
    </rPh>
    <rPh sb="10" eb="13">
      <t>カイゼンテン</t>
    </rPh>
    <phoneticPr fontId="1"/>
  </si>
  <si>
    <t>←　実績は、目標に対する具体的な実績・成果等を記載してくさい</t>
    <rPh sb="2" eb="4">
      <t>ジッセキ</t>
    </rPh>
    <rPh sb="6" eb="8">
      <t>モクヒョウ</t>
    </rPh>
    <rPh sb="9" eb="10">
      <t>タイ</t>
    </rPh>
    <rPh sb="12" eb="15">
      <t>グタイテキ</t>
    </rPh>
    <rPh sb="16" eb="18">
      <t>ジッセキ</t>
    </rPh>
    <rPh sb="19" eb="21">
      <t>セイカ</t>
    </rPh>
    <rPh sb="21" eb="22">
      <t>トウ</t>
    </rPh>
    <rPh sb="23" eb="25">
      <t>キサイ</t>
    </rPh>
    <phoneticPr fontId="1"/>
  </si>
  <si>
    <t>組合員とのマニュアル作成打合せから、改善点を修正し、マニュアル作成できた。研究機関等からのアドバイス会議を追加実施することで、マニュアルの内容充実を図った。</t>
    <rPh sb="0" eb="3">
      <t>クミアイイン</t>
    </rPh>
    <rPh sb="10" eb="12">
      <t>サクセイ</t>
    </rPh>
    <rPh sb="12" eb="14">
      <t>ウチアワ</t>
    </rPh>
    <rPh sb="18" eb="20">
      <t>カイゼン</t>
    </rPh>
    <rPh sb="20" eb="21">
      <t>テン</t>
    </rPh>
    <rPh sb="22" eb="24">
      <t>シュウセイ</t>
    </rPh>
    <rPh sb="31" eb="33">
      <t>サクセイ</t>
    </rPh>
    <rPh sb="37" eb="39">
      <t>ケンキュウ</t>
    </rPh>
    <rPh sb="39" eb="41">
      <t>キカン</t>
    </rPh>
    <rPh sb="41" eb="42">
      <t>トウ</t>
    </rPh>
    <rPh sb="50" eb="52">
      <t>カイギ</t>
    </rPh>
    <rPh sb="53" eb="55">
      <t>ツイカ</t>
    </rPh>
    <rPh sb="55" eb="57">
      <t>ジッシ</t>
    </rPh>
    <rPh sb="69" eb="71">
      <t>ナイヨウ</t>
    </rPh>
    <rPh sb="71" eb="73">
      <t>ジュウジツ</t>
    </rPh>
    <rPh sb="74" eb="75">
      <t>ハカ</t>
    </rPh>
    <phoneticPr fontId="1"/>
  </si>
  <si>
    <t>生産者の技術格差を解消できるような、生産方法等のマニュアルを○部作成</t>
    <rPh sb="0" eb="3">
      <t>セイサンシャ</t>
    </rPh>
    <rPh sb="4" eb="6">
      <t>ギジュツ</t>
    </rPh>
    <rPh sb="6" eb="8">
      <t>カクサ</t>
    </rPh>
    <rPh sb="9" eb="11">
      <t>カイショウ</t>
    </rPh>
    <rPh sb="18" eb="20">
      <t>セイサン</t>
    </rPh>
    <rPh sb="20" eb="22">
      <t>ホウホウ</t>
    </rPh>
    <rPh sb="22" eb="23">
      <t>トウ</t>
    </rPh>
    <rPh sb="31" eb="32">
      <t>ブ</t>
    </rPh>
    <rPh sb="32" eb="34">
      <t>サクセイ</t>
    </rPh>
    <phoneticPr fontId="1"/>
  </si>
  <si>
    <t>生産マニュアルを○作成した。</t>
    <rPh sb="0" eb="2">
      <t>セイサン</t>
    </rPh>
    <rPh sb="9" eb="11">
      <t>サクセイ</t>
    </rPh>
    <phoneticPr fontId="1"/>
  </si>
  <si>
    <t>（３）事業スケジュール（実績）　</t>
    <rPh sb="3" eb="5">
      <t>ジギョウ</t>
    </rPh>
    <rPh sb="12" eb="14">
      <t>ジッセキ</t>
    </rPh>
    <phoneticPr fontId="1"/>
  </si>
  <si>
    <t>※申請書から自動転記されます
　変更点がある場合は修正してください
　変更はセル再コピー必要</t>
    <rPh sb="1" eb="4">
      <t>シンセイショ</t>
    </rPh>
    <rPh sb="6" eb="8">
      <t>ジドウ</t>
    </rPh>
    <rPh sb="8" eb="10">
      <t>テンキ</t>
    </rPh>
    <rPh sb="16" eb="18">
      <t>ヘンコウ</t>
    </rPh>
    <rPh sb="18" eb="19">
      <t>テン</t>
    </rPh>
    <rPh sb="22" eb="24">
      <t>バアイ</t>
    </rPh>
    <rPh sb="25" eb="27">
      <t>シュウセイ</t>
    </rPh>
    <rPh sb="35" eb="37">
      <t>ヘンコウ</t>
    </rPh>
    <phoneticPr fontId="1"/>
  </si>
  <si>
    <t>７　団体の活動実績</t>
    <rPh sb="2" eb="4">
      <t>ダンタイ</t>
    </rPh>
    <rPh sb="5" eb="7">
      <t>カツドウ</t>
    </rPh>
    <rPh sb="7" eb="9">
      <t>ジッセキ</t>
    </rPh>
    <phoneticPr fontId="1"/>
  </si>
  <si>
    <t>ア　本調書は、交付申請書と一緒に提出してください。
イ　助成金の交付は、原則精算払としていますので、概算払を希望する場合、支払時期
　などが調整されることがあります。
ウ　助成金の交付決定を取り消された場合等において、概算払の交付を受けている時は、
　期限を定め、その返還を請求されることになります。このことを十分留意・認識の上、
　記入してください。　
エ　助成金の振込は、本希望調書とは別に、請求書に基づいて行います。計画的に余裕を
　持って請求書を提出してください。
オ　支払希望月を変更して請求する場合は、請求書の提出前に事務局へお知らせください。
　なお、本支払希望調書の再提出は不要です。</t>
    <rPh sb="2" eb="3">
      <t>ホン</t>
    </rPh>
    <rPh sb="3" eb="5">
      <t>チョウショ</t>
    </rPh>
    <rPh sb="7" eb="9">
      <t>コウフ</t>
    </rPh>
    <rPh sb="9" eb="12">
      <t>シンセイショ</t>
    </rPh>
    <rPh sb="13" eb="15">
      <t>イッショ</t>
    </rPh>
    <rPh sb="16" eb="18">
      <t>テイシュツ</t>
    </rPh>
    <rPh sb="28" eb="31">
      <t>ジョセイキン</t>
    </rPh>
    <rPh sb="32" eb="34">
      <t>コウフ</t>
    </rPh>
    <rPh sb="36" eb="38">
      <t>ゲンソク</t>
    </rPh>
    <rPh sb="38" eb="40">
      <t>セイサン</t>
    </rPh>
    <rPh sb="40" eb="41">
      <t>バラ</t>
    </rPh>
    <rPh sb="50" eb="52">
      <t>ガイサン</t>
    </rPh>
    <rPh sb="52" eb="53">
      <t>バラ</t>
    </rPh>
    <rPh sb="54" eb="56">
      <t>キボウ</t>
    </rPh>
    <rPh sb="58" eb="60">
      <t>バアイ</t>
    </rPh>
    <rPh sb="61" eb="63">
      <t>シハライ</t>
    </rPh>
    <rPh sb="63" eb="65">
      <t>ジキ</t>
    </rPh>
    <rPh sb="70" eb="72">
      <t>チョウセイ</t>
    </rPh>
    <rPh sb="86" eb="89">
      <t>ジョセイキン</t>
    </rPh>
    <rPh sb="90" eb="92">
      <t>コウフ</t>
    </rPh>
    <rPh sb="92" eb="94">
      <t>ケッテイ</t>
    </rPh>
    <rPh sb="95" eb="96">
      <t>ト</t>
    </rPh>
    <rPh sb="97" eb="98">
      <t>ケ</t>
    </rPh>
    <rPh sb="101" eb="103">
      <t>バアイ</t>
    </rPh>
    <rPh sb="103" eb="104">
      <t>トウ</t>
    </rPh>
    <rPh sb="109" eb="111">
      <t>ガイサン</t>
    </rPh>
    <rPh sb="111" eb="112">
      <t>バラ</t>
    </rPh>
    <rPh sb="113" eb="115">
      <t>コウフ</t>
    </rPh>
    <rPh sb="116" eb="117">
      <t>ウ</t>
    </rPh>
    <rPh sb="121" eb="122">
      <t>トキ</t>
    </rPh>
    <rPh sb="129" eb="130">
      <t>サダ</t>
    </rPh>
    <rPh sb="134" eb="136">
      <t>ヘンカン</t>
    </rPh>
    <rPh sb="137" eb="139">
      <t>セイキュウ</t>
    </rPh>
    <rPh sb="155" eb="157">
      <t>ジュウブン</t>
    </rPh>
    <rPh sb="157" eb="159">
      <t>リュウイ</t>
    </rPh>
    <rPh sb="160" eb="162">
      <t>ニンシキ</t>
    </rPh>
    <rPh sb="163" eb="164">
      <t>ウエ</t>
    </rPh>
    <rPh sb="180" eb="183">
      <t>ジョセイキン</t>
    </rPh>
    <rPh sb="184" eb="186">
      <t>フリコミ</t>
    </rPh>
    <rPh sb="189" eb="191">
      <t>キボウ</t>
    </rPh>
    <rPh sb="198" eb="201">
      <t>セイキュウショ</t>
    </rPh>
    <rPh sb="202" eb="203">
      <t>モト</t>
    </rPh>
    <rPh sb="206" eb="207">
      <t>オコナ</t>
    </rPh>
    <rPh sb="211" eb="214">
      <t>ケイカクテキ</t>
    </rPh>
    <rPh sb="215" eb="217">
      <t>ヨユウ</t>
    </rPh>
    <rPh sb="220" eb="221">
      <t>モ</t>
    </rPh>
    <rPh sb="223" eb="226">
      <t>セイキュウショ</t>
    </rPh>
    <rPh sb="227" eb="229">
      <t>テイシュツ</t>
    </rPh>
    <rPh sb="239" eb="241">
      <t>シハライ</t>
    </rPh>
    <rPh sb="241" eb="243">
      <t>キボウ</t>
    </rPh>
    <rPh sb="243" eb="244">
      <t>ツキ</t>
    </rPh>
    <rPh sb="245" eb="247">
      <t>ヘンコウ</t>
    </rPh>
    <rPh sb="249" eb="251">
      <t>セイキュウ</t>
    </rPh>
    <rPh sb="253" eb="255">
      <t>バアイ</t>
    </rPh>
    <rPh sb="257" eb="260">
      <t>セイキュウショ</t>
    </rPh>
    <rPh sb="261" eb="263">
      <t>テイシュツ</t>
    </rPh>
    <rPh sb="263" eb="264">
      <t>マエ</t>
    </rPh>
    <rPh sb="265" eb="268">
      <t>ジムキョク</t>
    </rPh>
    <rPh sb="270" eb="271">
      <t>シ</t>
    </rPh>
    <rPh sb="283" eb="284">
      <t>ホン</t>
    </rPh>
    <rPh sb="284" eb="286">
      <t>シハラ</t>
    </rPh>
    <rPh sb="286" eb="288">
      <t>キボウ</t>
    </rPh>
    <rPh sb="288" eb="290">
      <t>チョウショ</t>
    </rPh>
    <rPh sb="291" eb="294">
      <t>サイテイシュツ</t>
    </rPh>
    <phoneticPr fontId="1"/>
  </si>
  <si>
    <t>※「財源の内訳の合計」が黄色になっている場合
・「８　事業費の内訳」の事業費合計額とあっていないので、自己負担額等を修正</t>
    <rPh sb="2" eb="4">
      <t>ザイゲン</t>
    </rPh>
    <rPh sb="5" eb="7">
      <t>ウチワケ</t>
    </rPh>
    <rPh sb="8" eb="10">
      <t>ゴウケイ</t>
    </rPh>
    <rPh sb="12" eb="14">
      <t>キイロ</t>
    </rPh>
    <rPh sb="20" eb="22">
      <t>バアイ</t>
    </rPh>
    <rPh sb="27" eb="30">
      <t>ジギョウヒ</t>
    </rPh>
    <rPh sb="31" eb="33">
      <t>ウチワケ</t>
    </rPh>
    <rPh sb="35" eb="38">
      <t>ジギョウヒ</t>
    </rPh>
    <rPh sb="38" eb="41">
      <t>ゴウケイガク</t>
    </rPh>
    <rPh sb="51" eb="53">
      <t>ジコ</t>
    </rPh>
    <rPh sb="53" eb="56">
      <t>フタンガク</t>
    </rPh>
    <rPh sb="56" eb="57">
      <t>トウ</t>
    </rPh>
    <rPh sb="58" eb="60">
      <t>シュウセイ</t>
    </rPh>
    <phoneticPr fontId="1"/>
  </si>
  <si>
    <t>エ　実施計画に基づき準備を進めているが、事業の実施は10月以降(</t>
    <rPh sb="2" eb="4">
      <t>ジッシ</t>
    </rPh>
    <rPh sb="4" eb="6">
      <t>ケイカク</t>
    </rPh>
    <rPh sb="7" eb="8">
      <t>モト</t>
    </rPh>
    <rPh sb="10" eb="12">
      <t>ジュンビ</t>
    </rPh>
    <rPh sb="13" eb="14">
      <t>スス</t>
    </rPh>
    <rPh sb="20" eb="22">
      <t>ジギョウ</t>
    </rPh>
    <rPh sb="23" eb="25">
      <t>ジッシ</t>
    </rPh>
    <rPh sb="28" eb="31">
      <t>ガツイコウ</t>
    </rPh>
    <phoneticPr fontId="1"/>
  </si>
  <si>
    <t>←　事業実施において工夫した点や、改善点、今後の課題等についてご記入ください</t>
    <rPh sb="2" eb="4">
      <t>ジギョウ</t>
    </rPh>
    <rPh sb="4" eb="6">
      <t>ジッシ</t>
    </rPh>
    <rPh sb="10" eb="12">
      <t>クフウ</t>
    </rPh>
    <rPh sb="14" eb="15">
      <t>テン</t>
    </rPh>
    <rPh sb="17" eb="19">
      <t>カイゼン</t>
    </rPh>
    <rPh sb="19" eb="20">
      <t>テン</t>
    </rPh>
    <rPh sb="21" eb="23">
      <t>コンゴ</t>
    </rPh>
    <rPh sb="24" eb="26">
      <t>カダイ</t>
    </rPh>
    <rPh sb="26" eb="27">
      <t>トウ</t>
    </rPh>
    <rPh sb="32" eb="34">
      <t>キニュウ</t>
    </rPh>
    <phoneticPr fontId="1"/>
  </si>
  <si>
    <r>
      <rPr>
        <b/>
        <u/>
        <sz val="14"/>
        <color rgb="FFFF0000"/>
        <rFont val="游ゴシック"/>
        <family val="3"/>
        <charset val="128"/>
        <scheme val="minor"/>
      </rPr>
      <t>本シートの記入方法</t>
    </r>
    <r>
      <rPr>
        <sz val="11"/>
        <color theme="1"/>
        <rFont val="游ゴシック"/>
        <family val="2"/>
        <scheme val="minor"/>
      </rPr>
      <t xml:space="preserve">
①　　　の部分をご記入ください。
　※改行したい場合は「Alt＋Enter」（同時押し）
②　　　の部分は申請書から自動転記されます。
　※実績へ修正してください。変更はセル再コピー必要
　※</t>
    </r>
    <r>
      <rPr>
        <sz val="11"/>
        <color rgb="FFFF0000"/>
        <rFont val="游ゴシック"/>
        <family val="3"/>
        <charset val="128"/>
        <scheme val="minor"/>
      </rPr>
      <t>変更承認により交付決定から変更したか所等は、</t>
    </r>
    <r>
      <rPr>
        <sz val="11"/>
        <color theme="1"/>
        <rFont val="游ゴシック"/>
        <family val="2"/>
        <scheme val="minor"/>
      </rPr>
      <t>赤字や下線
　　での修正をお願いします。
③（記入後）　　の部分のフィルター（▽マーク）をクリックし、「空白」のチェックを外してください。（</t>
    </r>
    <r>
      <rPr>
        <sz val="11"/>
        <color theme="1"/>
        <rFont val="Segoe UI Symbol"/>
        <family val="2"/>
      </rPr>
      <t>☑</t>
    </r>
    <r>
      <rPr>
        <sz val="11"/>
        <color theme="1"/>
        <rFont val="游ゴシック"/>
        <family val="3"/>
        <charset val="128"/>
        <scheme val="minor"/>
      </rPr>
      <t>→</t>
    </r>
    <r>
      <rPr>
        <sz val="11"/>
        <color theme="1"/>
        <rFont val="Segoe UI Symbol"/>
        <family val="3"/>
      </rPr>
      <t>□</t>
    </r>
    <r>
      <rPr>
        <sz val="11"/>
        <color theme="1"/>
        <rFont val="游ゴシック"/>
        <family val="3"/>
        <charset val="128"/>
        <scheme val="minor"/>
      </rPr>
      <t>）</t>
    </r>
    <rPh sb="0" eb="1">
      <t>ホン</t>
    </rPh>
    <rPh sb="5" eb="7">
      <t>キニュウ</t>
    </rPh>
    <rPh sb="7" eb="9">
      <t>ホウホウ</t>
    </rPh>
    <rPh sb="16" eb="18">
      <t>ブブン</t>
    </rPh>
    <rPh sb="20" eb="22">
      <t>キニュウ</t>
    </rPh>
    <rPh sb="64" eb="66">
      <t>シンセイ</t>
    </rPh>
    <rPh sb="81" eb="83">
      <t>ジッセキ</t>
    </rPh>
    <rPh sb="84" eb="86">
      <t>シュウセイ</t>
    </rPh>
    <rPh sb="107" eb="109">
      <t>ヘンコウ</t>
    </rPh>
    <rPh sb="109" eb="111">
      <t>ショウニン</t>
    </rPh>
    <rPh sb="114" eb="116">
      <t>コウフ</t>
    </rPh>
    <rPh sb="116" eb="118">
      <t>ケッテイ</t>
    </rPh>
    <rPh sb="120" eb="122">
      <t>ヘンコウ</t>
    </rPh>
    <rPh sb="125" eb="126">
      <t>ショ</t>
    </rPh>
    <rPh sb="126" eb="127">
      <t>トウ</t>
    </rPh>
    <rPh sb="132" eb="134">
      <t>カセン</t>
    </rPh>
    <phoneticPr fontId="1"/>
  </si>
  <si>
    <t>※６（１）は事業概要を除き原則変更なし。変更承認を受けた場合は修正。</t>
    <rPh sb="6" eb="10">
      <t>ジギョウガイヨウ</t>
    </rPh>
    <rPh sb="11" eb="12">
      <t>ノゾ</t>
    </rPh>
    <rPh sb="13" eb="15">
      <t>ゲンソク</t>
    </rPh>
    <rPh sb="15" eb="17">
      <t>ヘンコウ</t>
    </rPh>
    <rPh sb="31" eb="33">
      <t>シュウセイ</t>
    </rPh>
    <phoneticPr fontId="1"/>
  </si>
  <si>
    <t>請求書・領収書・納品書等の支払根拠資料の写し(10万円以上の支出は銀行振込の写し)</t>
    <rPh sb="0" eb="3">
      <t>セイキュウショ</t>
    </rPh>
    <rPh sb="4" eb="7">
      <t>リョウシュウショ</t>
    </rPh>
    <rPh sb="8" eb="11">
      <t>ノウヒンショ</t>
    </rPh>
    <rPh sb="11" eb="12">
      <t>トウ</t>
    </rPh>
    <rPh sb="13" eb="15">
      <t>シハライ</t>
    </rPh>
    <rPh sb="15" eb="17">
      <t>コンキョ</t>
    </rPh>
    <rPh sb="17" eb="19">
      <t>シリョウ</t>
    </rPh>
    <rPh sb="20" eb="21">
      <t>ウツ</t>
    </rPh>
    <rPh sb="25" eb="26">
      <t>マン</t>
    </rPh>
    <rPh sb="26" eb="29">
      <t>エンイジョウ</t>
    </rPh>
    <rPh sb="30" eb="32">
      <t>シシュツ</t>
    </rPh>
    <rPh sb="33" eb="35">
      <t>ギンコウ</t>
    </rPh>
    <rPh sb="35" eb="37">
      <t>フリコミ</t>
    </rPh>
    <rPh sb="38" eb="39">
      <t>ウツ</t>
    </rPh>
    <phoneticPr fontId="1"/>
  </si>
  <si>
    <r>
      <rPr>
        <b/>
        <sz val="12"/>
        <color theme="1"/>
        <rFont val="游ゴシック"/>
        <family val="3"/>
        <charset val="128"/>
        <scheme val="minor"/>
      </rPr>
      <t>１．要望書からの変更点</t>
    </r>
    <r>
      <rPr>
        <sz val="12"/>
        <color theme="1"/>
        <rFont val="游ゴシック"/>
        <family val="2"/>
        <scheme val="minor"/>
      </rPr>
      <t>　※足りない場合は行を追加してください</t>
    </r>
    <rPh sb="2" eb="5">
      <t>ヨウボウショ</t>
    </rPh>
    <rPh sb="8" eb="11">
      <t>ヘンコウテン</t>
    </rPh>
    <rPh sb="13" eb="14">
      <t>タ</t>
    </rPh>
    <rPh sb="17" eb="19">
      <t>バアイ</t>
    </rPh>
    <rPh sb="20" eb="21">
      <t>ギョウ</t>
    </rPh>
    <rPh sb="22" eb="24">
      <t>ツイカ</t>
    </rPh>
    <phoneticPr fontId="1"/>
  </si>
  <si>
    <t>例</t>
    <rPh sb="0" eb="1">
      <t>レイ</t>
    </rPh>
    <phoneticPr fontId="1"/>
  </si>
  <si>
    <t>変更後</t>
    <rPh sb="0" eb="3">
      <t>ヘンコウゴ</t>
    </rPh>
    <phoneticPr fontId="1"/>
  </si>
  <si>
    <t>変更理由</t>
    <rPh sb="0" eb="2">
      <t>ヘンコウ</t>
    </rPh>
    <rPh sb="2" eb="4">
      <t>リユウ</t>
    </rPh>
    <phoneticPr fontId="1"/>
  </si>
  <si>
    <t>事業費精査のため</t>
    <rPh sb="0" eb="3">
      <t>ジギョウヒ</t>
    </rPh>
    <rPh sb="3" eb="5">
      <t>セイサ</t>
    </rPh>
    <phoneticPr fontId="1"/>
  </si>
  <si>
    <t>②500,000
合計1,000,000</t>
    <rPh sb="9" eb="11">
      <t>ゴウケイ</t>
    </rPh>
    <phoneticPr fontId="1"/>
  </si>
  <si>
    <t>②600,000
合計1,100,000</t>
    <rPh sb="9" eb="11">
      <t>ゴウケイ</t>
    </rPh>
    <phoneticPr fontId="1"/>
  </si>
  <si>
    <t>自己負担200,000
合計1,000,000</t>
    <rPh sb="0" eb="4">
      <t>ジコフタン</t>
    </rPh>
    <rPh sb="12" eb="14">
      <t>ゴウケイ</t>
    </rPh>
    <phoneticPr fontId="1"/>
  </si>
  <si>
    <t>自己負担300,000
合計1,100,000</t>
    <rPh sb="0" eb="4">
      <t>ジコフタン</t>
    </rPh>
    <rPh sb="12" eb="14">
      <t>ゴウケイ</t>
    </rPh>
    <phoneticPr fontId="1"/>
  </si>
  <si>
    <t>計上なし</t>
    <rPh sb="0" eb="2">
      <t>ケイジョウ</t>
    </rPh>
    <phoneticPr fontId="1"/>
  </si>
  <si>
    <t>②○○費：100,000</t>
    <rPh sb="3" eb="4">
      <t>ヒ</t>
    </rPh>
    <phoneticPr fontId="1"/>
  </si>
  <si>
    <t>○○を実施するにあたり、△△の必要があるため</t>
    <rPh sb="3" eb="5">
      <t>ジッシ</t>
    </rPh>
    <rPh sb="15" eb="17">
      <t>ヒツヨウ</t>
    </rPh>
    <phoneticPr fontId="1"/>
  </si>
  <si>
    <t>合計1,000,000</t>
    <rPh sb="0" eb="2">
      <t>ゴウケイ</t>
    </rPh>
    <phoneticPr fontId="1"/>
  </si>
  <si>
    <t>合計1,100,000</t>
    <rPh sb="0" eb="2">
      <t>ゴウケイ</t>
    </rPh>
    <phoneticPr fontId="1"/>
  </si>
  <si>
    <r>
      <rPr>
        <b/>
        <sz val="12"/>
        <color theme="1"/>
        <rFont val="游ゴシック"/>
        <family val="3"/>
        <charset val="128"/>
        <scheme val="minor"/>
      </rPr>
      <t>２．確認事項</t>
    </r>
    <r>
      <rPr>
        <sz val="12"/>
        <color theme="1"/>
        <rFont val="游ゴシック"/>
        <family val="2"/>
        <scheme val="minor"/>
      </rPr>
      <t>　※</t>
    </r>
    <r>
      <rPr>
        <sz val="12"/>
        <color theme="1"/>
        <rFont val="Segoe UI Symbol"/>
        <family val="2"/>
      </rPr>
      <t>☑</t>
    </r>
    <r>
      <rPr>
        <sz val="12"/>
        <color theme="1"/>
        <rFont val="游ゴシック"/>
        <family val="2"/>
        <scheme val="minor"/>
      </rPr>
      <t>をお願いします</t>
    </r>
    <rPh sb="2" eb="4">
      <t>カクニン</t>
    </rPh>
    <rPh sb="4" eb="6">
      <t>ジコウ</t>
    </rPh>
    <rPh sb="11" eb="12">
      <t>ネガ</t>
    </rPh>
    <phoneticPr fontId="1"/>
  </si>
  <si>
    <t>※第１号様式添付資料２</t>
    <rPh sb="1" eb="2">
      <t>ダイ</t>
    </rPh>
    <rPh sb="3" eb="4">
      <t>ゴウ</t>
    </rPh>
    <rPh sb="4" eb="6">
      <t>ヨウシキ</t>
    </rPh>
    <rPh sb="6" eb="8">
      <t>テンプ</t>
    </rPh>
    <rPh sb="8" eb="10">
      <t>シリョウ</t>
    </rPh>
    <phoneticPr fontId="1"/>
  </si>
  <si>
    <t>※第１号様式添付資料１</t>
    <rPh sb="1" eb="2">
      <t>ダイ</t>
    </rPh>
    <rPh sb="3" eb="4">
      <t>ゴウ</t>
    </rPh>
    <rPh sb="4" eb="6">
      <t>ヨウシキ</t>
    </rPh>
    <rPh sb="6" eb="8">
      <t>テンプ</t>
    </rPh>
    <rPh sb="8" eb="10">
      <t>シリョウ</t>
    </rPh>
    <phoneticPr fontId="1"/>
  </si>
  <si>
    <t>←　「事業項目」「変更前の金額」は、申請書から転記していますので、交付決定と合致するようにしてしてください。
　　「変更後の金額」は、「変更前の金額」から転記していますので、変更がある場合は修正してください。
　　実施しない「事業項目」がある場合は、変更後の金額を０に、また、新規の「事業項目」を追加する場合は、空いている「事業項目」欄へ入力して下さい。※事業項目欄が空いていない場合はお知らせ下さい。</t>
    <rPh sb="3" eb="5">
      <t>ジギョウ</t>
    </rPh>
    <rPh sb="5" eb="7">
      <t>コウモク</t>
    </rPh>
    <rPh sb="11" eb="12">
      <t>マエ</t>
    </rPh>
    <rPh sb="13" eb="15">
      <t>キンガク</t>
    </rPh>
    <rPh sb="18" eb="20">
      <t>シンセイ</t>
    </rPh>
    <rPh sb="20" eb="21">
      <t>ショ</t>
    </rPh>
    <rPh sb="23" eb="25">
      <t>テンキ</t>
    </rPh>
    <rPh sb="33" eb="35">
      <t>コウフ</t>
    </rPh>
    <rPh sb="35" eb="37">
      <t>ケッテイ</t>
    </rPh>
    <rPh sb="38" eb="40">
      <t>ガッチ</t>
    </rPh>
    <rPh sb="58" eb="61">
      <t>ヘンコウゴ</t>
    </rPh>
    <rPh sb="62" eb="63">
      <t>キン</t>
    </rPh>
    <rPh sb="63" eb="64">
      <t>ガク</t>
    </rPh>
    <rPh sb="68" eb="70">
      <t>ヘンコウ</t>
    </rPh>
    <rPh sb="70" eb="71">
      <t>マエ</t>
    </rPh>
    <rPh sb="72" eb="74">
      <t>キンガク</t>
    </rPh>
    <rPh sb="77" eb="79">
      <t>テンキ</t>
    </rPh>
    <rPh sb="107" eb="109">
      <t>ジッシ</t>
    </rPh>
    <rPh sb="113" eb="115">
      <t>ジギョウ</t>
    </rPh>
    <rPh sb="115" eb="117">
      <t>コウモク</t>
    </rPh>
    <rPh sb="121" eb="123">
      <t>バアイ</t>
    </rPh>
    <rPh sb="125" eb="128">
      <t>ヘンコウゴ</t>
    </rPh>
    <rPh sb="129" eb="131">
      <t>キンガク</t>
    </rPh>
    <rPh sb="138" eb="140">
      <t>シンキ</t>
    </rPh>
    <rPh sb="142" eb="144">
      <t>ジギョウ</t>
    </rPh>
    <rPh sb="144" eb="146">
      <t>コウモク</t>
    </rPh>
    <rPh sb="148" eb="150">
      <t>ツイカ</t>
    </rPh>
    <rPh sb="152" eb="154">
      <t>バアイ</t>
    </rPh>
    <rPh sb="156" eb="157">
      <t>ア</t>
    </rPh>
    <rPh sb="162" eb="164">
      <t>ジギョウ</t>
    </rPh>
    <rPh sb="164" eb="166">
      <t>コウモク</t>
    </rPh>
    <rPh sb="167" eb="168">
      <t>ラン</t>
    </rPh>
    <rPh sb="169" eb="171">
      <t>ニュウリョク</t>
    </rPh>
    <rPh sb="173" eb="174">
      <t>クダ</t>
    </rPh>
    <rPh sb="178" eb="180">
      <t>ジギョウ</t>
    </rPh>
    <rPh sb="180" eb="182">
      <t>コウモク</t>
    </rPh>
    <rPh sb="182" eb="183">
      <t>ラン</t>
    </rPh>
    <rPh sb="184" eb="185">
      <t>ア</t>
    </rPh>
    <rPh sb="190" eb="192">
      <t>バアイ</t>
    </rPh>
    <rPh sb="194" eb="195">
      <t>シ</t>
    </rPh>
    <rPh sb="197" eb="198">
      <t>クダ</t>
    </rPh>
    <phoneticPr fontId="1"/>
  </si>
  <si>
    <t>（事業廃止する事業者のみ）</t>
    <rPh sb="1" eb="3">
      <t>ジギョウ</t>
    </rPh>
    <rPh sb="3" eb="5">
      <t>ハイシ</t>
    </rPh>
    <rPh sb="7" eb="10">
      <t>ジギョウシャ</t>
    </rPh>
    <phoneticPr fontId="1"/>
  </si>
  <si>
    <t>要望書からの変更点等</t>
    <rPh sb="0" eb="3">
      <t>ヨウボウショ</t>
    </rPh>
    <rPh sb="6" eb="9">
      <t>ヘンコウテン</t>
    </rPh>
    <rPh sb="9" eb="10">
      <t>トウ</t>
    </rPh>
    <phoneticPr fontId="1"/>
  </si>
  <si>
    <t>発注先に事業実施主体の構成員である個人・団体が含まれていない</t>
    <rPh sb="0" eb="3">
      <t>ハッチュウサキ</t>
    </rPh>
    <rPh sb="4" eb="6">
      <t>ジギョウ</t>
    </rPh>
    <rPh sb="6" eb="8">
      <t>ジッシ</t>
    </rPh>
    <rPh sb="8" eb="10">
      <t>シュタイ</t>
    </rPh>
    <rPh sb="11" eb="14">
      <t>コウセイイン</t>
    </rPh>
    <rPh sb="17" eb="19">
      <t>コジン</t>
    </rPh>
    <rPh sb="20" eb="22">
      <t>ダンタイ</t>
    </rPh>
    <rPh sb="23" eb="24">
      <t>フク</t>
    </rPh>
    <phoneticPr fontId="1"/>
  </si>
  <si>
    <t>※番号は、申請書の該当番号を記載（例：「３助成額」の変更→３）</t>
    <rPh sb="1" eb="3">
      <t>バンゴウ</t>
    </rPh>
    <rPh sb="5" eb="8">
      <t>シンセイショ</t>
    </rPh>
    <rPh sb="9" eb="11">
      <t>ガイトウ</t>
    </rPh>
    <rPh sb="11" eb="13">
      <t>バンゴウ</t>
    </rPh>
    <rPh sb="14" eb="16">
      <t>キサイ</t>
    </rPh>
    <rPh sb="17" eb="18">
      <t>レイ</t>
    </rPh>
    <rPh sb="21" eb="24">
      <t>ジョセイガク</t>
    </rPh>
    <rPh sb="26" eb="28">
      <t>ヘンコウ</t>
    </rPh>
    <phoneticPr fontId="1"/>
  </si>
  <si>
    <t>※含まれている場合は理由を明記のこと</t>
    <rPh sb="1" eb="2">
      <t>フク</t>
    </rPh>
    <rPh sb="7" eb="9">
      <t>バアイ</t>
    </rPh>
    <rPh sb="10" eb="12">
      <t>リユウ</t>
    </rPh>
    <rPh sb="13" eb="15">
      <t>メイキ</t>
    </rPh>
    <phoneticPr fontId="1"/>
  </si>
  <si>
    <t>事業実施主体と同じ名称の口座がある</t>
    <rPh sb="0" eb="2">
      <t>ジギョウ</t>
    </rPh>
    <rPh sb="2" eb="4">
      <t>ジッシ</t>
    </rPh>
    <rPh sb="4" eb="6">
      <t>シュタイ</t>
    </rPh>
    <rPh sb="7" eb="8">
      <t>オナ</t>
    </rPh>
    <rPh sb="9" eb="11">
      <t>メイショウ</t>
    </rPh>
    <rPh sb="12" eb="14">
      <t>コウザ</t>
    </rPh>
    <phoneticPr fontId="1"/>
  </si>
  <si>
    <t>申請日より前に行った支出はない　</t>
    <rPh sb="0" eb="3">
      <t>シンセイビ</t>
    </rPh>
    <rPh sb="5" eb="6">
      <t>マエ</t>
    </rPh>
    <rPh sb="7" eb="8">
      <t>オコナ</t>
    </rPh>
    <rPh sb="10" eb="12">
      <t>シシュツ</t>
    </rPh>
    <phoneticPr fontId="1"/>
  </si>
  <si>
    <t>※申請日前の支出は助成対象外となります</t>
  </si>
  <si>
    <t>※新規の場合は通帳の写し（支店、口座番号、名義等明記）を添付。</t>
    <rPh sb="1" eb="3">
      <t>シンキ</t>
    </rPh>
    <rPh sb="4" eb="6">
      <t>バアイ</t>
    </rPh>
    <rPh sb="7" eb="9">
      <t>ツウチョウ</t>
    </rPh>
    <rPh sb="10" eb="11">
      <t>ウツ</t>
    </rPh>
    <rPh sb="13" eb="15">
      <t>シテン</t>
    </rPh>
    <rPh sb="16" eb="18">
      <t>コウザ</t>
    </rPh>
    <rPh sb="18" eb="20">
      <t>バンゴウ</t>
    </rPh>
    <rPh sb="21" eb="23">
      <t>メイギ</t>
    </rPh>
    <rPh sb="23" eb="24">
      <t>トウ</t>
    </rPh>
    <rPh sb="24" eb="26">
      <t>メイキ</t>
    </rPh>
    <rPh sb="28" eb="30">
      <t>テンプ</t>
    </rPh>
    <phoneticPr fontId="1"/>
  </si>
  <si>
    <t>※ない場合は、助成金の請求までに口座を開設して下さい</t>
    <rPh sb="3" eb="5">
      <t>バアイ</t>
    </rPh>
    <rPh sb="7" eb="10">
      <t>ジョセイキン</t>
    </rPh>
    <rPh sb="11" eb="13">
      <t>セイキュウ</t>
    </rPh>
    <rPh sb="16" eb="18">
      <t>コウザ</t>
    </rPh>
    <rPh sb="19" eb="21">
      <t>カイセツ</t>
    </rPh>
    <rPh sb="23" eb="24">
      <t>クダ</t>
    </rPh>
    <phoneticPr fontId="1"/>
  </si>
  <si>
    <t>（第１号様式）
申請書１～５、
(添付１)支払希望調書、(添付２)要望書からの変更点</t>
    <rPh sb="1" eb="2">
      <t>ダイ</t>
    </rPh>
    <rPh sb="3" eb="4">
      <t>ゴウ</t>
    </rPh>
    <rPh sb="4" eb="6">
      <t>ヨウシキ</t>
    </rPh>
    <rPh sb="8" eb="11">
      <t>シンセイショ</t>
    </rPh>
    <rPh sb="17" eb="19">
      <t>テンプ</t>
    </rPh>
    <rPh sb="21" eb="23">
      <t>シハラ</t>
    </rPh>
    <rPh sb="23" eb="25">
      <t>キボウ</t>
    </rPh>
    <rPh sb="25" eb="27">
      <t>チョウショ</t>
    </rPh>
    <rPh sb="29" eb="31">
      <t>テンプ</t>
    </rPh>
    <rPh sb="33" eb="35">
      <t>ヨウボウ</t>
    </rPh>
    <rPh sb="35" eb="36">
      <t>ショ</t>
    </rPh>
    <rPh sb="39" eb="42">
      <t>ヘンコウテン</t>
    </rPh>
    <phoneticPr fontId="1"/>
  </si>
  <si>
    <t>申請書のシートは「②申請書１～申請書５」と、
「添付１支払希望調書」、「添付２要望書からの変更点」まであります。</t>
    <rPh sb="0" eb="3">
      <t>シンセイショ</t>
    </rPh>
    <rPh sb="24" eb="26">
      <t>テンプ</t>
    </rPh>
    <rPh sb="27" eb="29">
      <t>シハラ</t>
    </rPh>
    <rPh sb="29" eb="31">
      <t>キボウ</t>
    </rPh>
    <rPh sb="31" eb="33">
      <t>チョウショ</t>
    </rPh>
    <rPh sb="36" eb="38">
      <t>テンプ</t>
    </rPh>
    <rPh sb="39" eb="41">
      <t>ヨウボウ</t>
    </rPh>
    <rPh sb="41" eb="42">
      <t>ショ</t>
    </rPh>
    <rPh sb="45" eb="47">
      <t>ヘンコウ</t>
    </rPh>
    <rPh sb="47" eb="48">
      <t>テン</t>
    </rPh>
    <phoneticPr fontId="1"/>
  </si>
  <si>
    <t>未設立</t>
    <rPh sb="0" eb="1">
      <t>ミ</t>
    </rPh>
    <rPh sb="1" eb="3">
      <t>セツリツ</t>
    </rPh>
    <phoneticPr fontId="1"/>
  </si>
  <si>
    <t>ハード</t>
    <phoneticPr fontId="1"/>
  </si>
  <si>
    <t>委託</t>
    <rPh sb="0" eb="2">
      <t>イタク</t>
    </rPh>
    <phoneticPr fontId="1"/>
  </si>
  <si>
    <t>単価</t>
    <rPh sb="0" eb="2">
      <t>タンカ</t>
    </rPh>
    <phoneticPr fontId="1"/>
  </si>
  <si>
    <t>税</t>
    <rPh sb="0" eb="1">
      <t>ゼイ</t>
    </rPh>
    <phoneticPr fontId="1"/>
  </si>
  <si>
    <t>合　　計</t>
    <rPh sb="0" eb="1">
      <t>ゴウ</t>
    </rPh>
    <rPh sb="3" eb="4">
      <t>ケイ</t>
    </rPh>
    <phoneticPr fontId="1"/>
  </si>
  <si>
    <t>←　事業実施による販売やチケット等の収入が該当、備考へ詳細を記載</t>
    <rPh sb="2" eb="4">
      <t>ジギョウ</t>
    </rPh>
    <rPh sb="4" eb="6">
      <t>ジッシ</t>
    </rPh>
    <rPh sb="9" eb="11">
      <t>ハンバイ</t>
    </rPh>
    <rPh sb="16" eb="17">
      <t>トウ</t>
    </rPh>
    <rPh sb="18" eb="20">
      <t>シュウニュウ</t>
    </rPh>
    <rPh sb="21" eb="23">
      <t>ガイトウ</t>
    </rPh>
    <rPh sb="24" eb="26">
      <t>ビコウ</t>
    </rPh>
    <rPh sb="27" eb="29">
      <t>ショウサイ</t>
    </rPh>
    <rPh sb="30" eb="32">
      <t>キサイ</t>
    </rPh>
    <phoneticPr fontId="1"/>
  </si>
  <si>
    <t>　このアンケートは、令和５年度プロジェクト支援助成事業にご応募する方に、記入・提出をお願いするものです。
　今後のさらなるサービスの向上を図ることを目的としております。
　お忙しいところ恐れ入りますが、ご協力いただき、ご意見をお知らせくださいますよう、お願い申し上げます。
　なお、収集したアンケート結果は、目的のみに使用させていただきます。</t>
    <rPh sb="10" eb="12">
      <t>レイワ</t>
    </rPh>
    <rPh sb="13" eb="15">
      <t>ネンド</t>
    </rPh>
    <rPh sb="21" eb="23">
      <t>シエン</t>
    </rPh>
    <rPh sb="23" eb="25">
      <t>ジョセイ</t>
    </rPh>
    <rPh sb="25" eb="27">
      <t>ジギョウ</t>
    </rPh>
    <rPh sb="29" eb="31">
      <t>オウボ</t>
    </rPh>
    <rPh sb="33" eb="34">
      <t>カタ</t>
    </rPh>
    <rPh sb="36" eb="38">
      <t>キニュウ</t>
    </rPh>
    <rPh sb="39" eb="41">
      <t>テイシュツ</t>
    </rPh>
    <rPh sb="43" eb="44">
      <t>ネガ</t>
    </rPh>
    <rPh sb="54" eb="56">
      <t>コンゴ</t>
    </rPh>
    <rPh sb="66" eb="68">
      <t>コウジョウ</t>
    </rPh>
    <rPh sb="69" eb="70">
      <t>ハカ</t>
    </rPh>
    <rPh sb="74" eb="76">
      <t>モクテキ</t>
    </rPh>
    <rPh sb="87" eb="88">
      <t>イソガ</t>
    </rPh>
    <rPh sb="93" eb="94">
      <t>オソ</t>
    </rPh>
    <rPh sb="95" eb="96">
      <t>イ</t>
    </rPh>
    <rPh sb="102" eb="104">
      <t>キョウリョク</t>
    </rPh>
    <rPh sb="110" eb="112">
      <t>イケン</t>
    </rPh>
    <rPh sb="114" eb="115">
      <t>シ</t>
    </rPh>
    <rPh sb="127" eb="128">
      <t>ネガ</t>
    </rPh>
    <rPh sb="129" eb="130">
      <t>モウ</t>
    </rPh>
    <rPh sb="131" eb="132">
      <t>ア</t>
    </rPh>
    <rPh sb="141" eb="143">
      <t>シュウシュウ</t>
    </rPh>
    <rPh sb="150" eb="152">
      <t>ケッカ</t>
    </rPh>
    <rPh sb="154" eb="156">
      <t>モクテキ</t>
    </rPh>
    <rPh sb="159" eb="161">
      <t>シヨウ</t>
    </rPh>
    <phoneticPr fontId="1"/>
  </si>
  <si>
    <r>
      <t>１．令和５年度プロジェクト支援助成事業の各広告のうち、見たことのあるもの
　　（</t>
    </r>
    <r>
      <rPr>
        <sz val="11"/>
        <color theme="1"/>
        <rFont val="Segoe UI Symbol"/>
        <family val="2"/>
      </rPr>
      <t>☑</t>
    </r>
    <r>
      <rPr>
        <sz val="11"/>
        <color theme="1"/>
        <rFont val="游ゴシック"/>
        <family val="3"/>
        <charset val="128"/>
        <scheme val="minor"/>
      </rPr>
      <t>）※複数回答可</t>
    </r>
    <rPh sb="2" eb="4">
      <t>レイワ</t>
    </rPh>
    <rPh sb="5" eb="7">
      <t>ネンド</t>
    </rPh>
    <rPh sb="13" eb="15">
      <t>シエン</t>
    </rPh>
    <rPh sb="15" eb="17">
      <t>ジョセイ</t>
    </rPh>
    <rPh sb="17" eb="19">
      <t>ジギョウ</t>
    </rPh>
    <rPh sb="20" eb="21">
      <t>カク</t>
    </rPh>
    <rPh sb="21" eb="23">
      <t>コウコク</t>
    </rPh>
    <rPh sb="27" eb="28">
      <t>ミ</t>
    </rPh>
    <rPh sb="43" eb="45">
      <t>フクスウ</t>
    </rPh>
    <rPh sb="45" eb="47">
      <t>カイトウ</t>
    </rPh>
    <rPh sb="47" eb="48">
      <t>カ</t>
    </rPh>
    <phoneticPr fontId="1"/>
  </si>
  <si>
    <t>　　　　WEB広告　　　SNS広告（　　Twitter、　　Facebook、　　Instagram）</t>
    <rPh sb="7" eb="9">
      <t>コウコク</t>
    </rPh>
    <rPh sb="15" eb="17">
      <t>コウコク</t>
    </rPh>
    <phoneticPr fontId="1"/>
  </si>
  <si>
    <t>　　　（掲示場所：</t>
    <rPh sb="4" eb="6">
      <t>ケイジ</t>
    </rPh>
    <rPh sb="6" eb="8">
      <t>バショ</t>
    </rPh>
    <phoneticPr fontId="1"/>
  </si>
  <si>
    <t>←　規約等に記載の名称と同じもの</t>
    <rPh sb="2" eb="4">
      <t>キヤク</t>
    </rPh>
    <rPh sb="4" eb="5">
      <t>トウ</t>
    </rPh>
    <rPh sb="6" eb="8">
      <t>キサイ</t>
    </rPh>
    <rPh sb="9" eb="11">
      <t>メイショウ</t>
    </rPh>
    <rPh sb="12" eb="13">
      <t>オナ</t>
    </rPh>
    <phoneticPr fontId="1"/>
  </si>
  <si>
    <t>←　令和４年９月１日～１０月３１日</t>
    <rPh sb="2" eb="4">
      <t>レイワ</t>
    </rPh>
    <rPh sb="5" eb="6">
      <t>ネン</t>
    </rPh>
    <rPh sb="7" eb="8">
      <t>ガツ</t>
    </rPh>
    <rPh sb="9" eb="10">
      <t>ニチ</t>
    </rPh>
    <rPh sb="13" eb="14">
      <t>ガツ</t>
    </rPh>
    <rPh sb="16" eb="17">
      <t>ニチ</t>
    </rPh>
    <phoneticPr fontId="1"/>
  </si>
  <si>
    <r>
      <t>③（記入後）　　の部分のフィルター（▽マーク）をクリックし、「空白」</t>
    </r>
    <r>
      <rPr>
        <sz val="11"/>
        <color theme="1"/>
        <rFont val="游ゴシック"/>
        <family val="3"/>
        <charset val="128"/>
        <scheme val="minor"/>
      </rPr>
      <t>　</t>
    </r>
    <rPh sb="31" eb="33">
      <t>クウハク</t>
    </rPh>
    <phoneticPr fontId="1"/>
  </si>
  <si>
    <t>代表者の役職</t>
    <rPh sb="0" eb="3">
      <t>ダイヒョウシャ</t>
    </rPh>
    <rPh sb="4" eb="6">
      <t>ヤクショク</t>
    </rPh>
    <phoneticPr fontId="1"/>
  </si>
  <si>
    <t>代表者の氏名</t>
    <rPh sb="0" eb="3">
      <t>ダイヒョウシャ</t>
    </rPh>
    <rPh sb="4" eb="6">
      <t>シメイ</t>
    </rPh>
    <phoneticPr fontId="1"/>
  </si>
  <si>
    <t>本部所在地　住所</t>
    <rPh sb="6" eb="7">
      <t>ジュウ</t>
    </rPh>
    <rPh sb="7" eb="8">
      <t>ショ</t>
    </rPh>
    <phoneticPr fontId="1"/>
  </si>
  <si>
    <t>書類郵送先　住所</t>
    <rPh sb="6" eb="7">
      <t>ジュウ</t>
    </rPh>
    <rPh sb="7" eb="8">
      <t>ショ</t>
    </rPh>
    <phoneticPr fontId="1"/>
  </si>
  <si>
    <r>
      <t>設立年度</t>
    </r>
    <r>
      <rPr>
        <sz val="10"/>
        <color theme="1"/>
        <rFont val="游ゴシック"/>
        <family val="3"/>
        <charset val="128"/>
        <scheme val="minor"/>
      </rPr>
      <t>（設立予定年月）</t>
    </r>
    <rPh sb="0" eb="2">
      <t>セツリツ</t>
    </rPh>
    <rPh sb="2" eb="4">
      <t>ネンド</t>
    </rPh>
    <rPh sb="5" eb="7">
      <t>セツリツ</t>
    </rPh>
    <rPh sb="7" eb="9">
      <t>ヨテイ</t>
    </rPh>
    <rPh sb="9" eb="11">
      <t>ネンゲツ</t>
    </rPh>
    <phoneticPr fontId="1"/>
  </si>
  <si>
    <t>団体の活動目的</t>
    <rPh sb="0" eb="2">
      <t>ダンタイ</t>
    </rPh>
    <rPh sb="3" eb="5">
      <t>カツドウ</t>
    </rPh>
    <rPh sb="5" eb="7">
      <t>モクテキ</t>
    </rPh>
    <phoneticPr fontId="1"/>
  </si>
  <si>
    <t>団体構成員の所属先や職業</t>
    <rPh sb="0" eb="2">
      <t>ダンタイ</t>
    </rPh>
    <rPh sb="2" eb="5">
      <t>コウセイイン</t>
    </rPh>
    <rPh sb="6" eb="9">
      <t>ショゾクサキ</t>
    </rPh>
    <rPh sb="10" eb="12">
      <t>ショクギョウ</t>
    </rPh>
    <phoneticPr fontId="1"/>
  </si>
  <si>
    <t>←　事業主体以外のもの
　　合計３つまで</t>
    <rPh sb="2" eb="4">
      <t>ジギョウ</t>
    </rPh>
    <rPh sb="4" eb="6">
      <t>シュタイ</t>
    </rPh>
    <rPh sb="6" eb="8">
      <t>イガイ</t>
    </rPh>
    <rPh sb="14" eb="16">
      <t>ゴウケイ</t>
    </rPh>
    <phoneticPr fontId="1"/>
  </si>
  <si>
    <t>団体のHPやSNSのアドレス</t>
    <rPh sb="0" eb="2">
      <t>ダンタイ</t>
    </rPh>
    <phoneticPr fontId="1"/>
  </si>
  <si>
    <t>http://www.jomon.ne.jp/~mozaidan/</t>
    <phoneticPr fontId="1"/>
  </si>
  <si>
    <t>過去５年以内にこの申請の団体及び関係者が暴力団等反社会的勢力に該当し、又は反社会的勢力と関係を有する。</t>
    <rPh sb="0" eb="2">
      <t>カコ</t>
    </rPh>
    <rPh sb="3" eb="4">
      <t>ネン</t>
    </rPh>
    <rPh sb="4" eb="6">
      <t>イナイ</t>
    </rPh>
    <rPh sb="9" eb="11">
      <t>シンセイ</t>
    </rPh>
    <rPh sb="12" eb="14">
      <t>ダンタイ</t>
    </rPh>
    <rPh sb="14" eb="15">
      <t>オヨ</t>
    </rPh>
    <rPh sb="16" eb="19">
      <t>カンケイシャ</t>
    </rPh>
    <rPh sb="20" eb="23">
      <t>ボウリョクダン</t>
    </rPh>
    <rPh sb="23" eb="24">
      <t>トウ</t>
    </rPh>
    <rPh sb="24" eb="28">
      <t>ハンシャカイテキ</t>
    </rPh>
    <rPh sb="28" eb="30">
      <t>セイリョク</t>
    </rPh>
    <rPh sb="31" eb="33">
      <t>ガイトウ</t>
    </rPh>
    <rPh sb="35" eb="36">
      <t>マタ</t>
    </rPh>
    <rPh sb="37" eb="38">
      <t>ハン</t>
    </rPh>
    <rPh sb="38" eb="41">
      <t>シャカイテキ</t>
    </rPh>
    <rPh sb="41" eb="43">
      <t>セイリョク</t>
    </rPh>
    <rPh sb="44" eb="46">
      <t>カンケイ</t>
    </rPh>
    <rPh sb="47" eb="48">
      <t>ユウ</t>
    </rPh>
    <phoneticPr fontId="1"/>
  </si>
  <si>
    <t>過去において法令等に違反する等の不正行為を行い、不正を行った年度の翌年度以降５年を経過していない。</t>
    <rPh sb="6" eb="8">
      <t>ホウレイ</t>
    </rPh>
    <rPh sb="8" eb="9">
      <t>トウ</t>
    </rPh>
    <rPh sb="10" eb="12">
      <t>イハン</t>
    </rPh>
    <rPh sb="14" eb="15">
      <t>トウ</t>
    </rPh>
    <rPh sb="16" eb="18">
      <t>フセイ</t>
    </rPh>
    <rPh sb="18" eb="20">
      <t>コウイ</t>
    </rPh>
    <rPh sb="21" eb="22">
      <t>オコナ</t>
    </rPh>
    <rPh sb="24" eb="26">
      <t>フセイ</t>
    </rPh>
    <rPh sb="27" eb="28">
      <t>オコナ</t>
    </rPh>
    <rPh sb="30" eb="32">
      <t>ネンド</t>
    </rPh>
    <rPh sb="33" eb="36">
      <t>ヨクネンド</t>
    </rPh>
    <rPh sb="36" eb="38">
      <t>イコウ</t>
    </rPh>
    <rPh sb="39" eb="40">
      <t>ネン</t>
    </rPh>
    <rPh sb="41" eb="43">
      <t>ケイカ</t>
    </rPh>
    <phoneticPr fontId="1"/>
  </si>
  <si>
    <t>＜注意＞</t>
    <rPh sb="1" eb="3">
      <t>チュウイ</t>
    </rPh>
    <phoneticPr fontId="1"/>
  </si>
  <si>
    <r>
      <t>←　定款等に記載の目的
　　※</t>
    </r>
    <r>
      <rPr>
        <sz val="11"/>
        <color rgb="FFFF0000"/>
        <rFont val="游ゴシック"/>
        <family val="3"/>
        <charset val="128"/>
        <scheme val="minor"/>
      </rPr>
      <t>200字以内（目安）</t>
    </r>
    <rPh sb="2" eb="4">
      <t>テイカン</t>
    </rPh>
    <rPh sb="4" eb="5">
      <t>トウ</t>
    </rPh>
    <rPh sb="6" eb="8">
      <t>キサイ</t>
    </rPh>
    <rPh sb="9" eb="11">
      <t>モクテキ</t>
    </rPh>
    <rPh sb="18" eb="19">
      <t>ジ</t>
    </rPh>
    <rPh sb="19" eb="21">
      <t>イナイ</t>
    </rPh>
    <phoneticPr fontId="1"/>
  </si>
  <si>
    <r>
      <t>←　事業内容に関連するものを簡潔に表してください
　　※</t>
    </r>
    <r>
      <rPr>
        <sz val="11"/>
        <color rgb="FFFF0000"/>
        <rFont val="游ゴシック"/>
        <family val="3"/>
        <charset val="128"/>
        <scheme val="minor"/>
      </rPr>
      <t>60字以内（目安）</t>
    </r>
    <rPh sb="2" eb="4">
      <t>ジギョウ</t>
    </rPh>
    <rPh sb="4" eb="6">
      <t>ナイヨウ</t>
    </rPh>
    <rPh sb="7" eb="9">
      <t>カンレン</t>
    </rPh>
    <rPh sb="14" eb="16">
      <t>カンケツ</t>
    </rPh>
    <rPh sb="17" eb="18">
      <t>アラワ</t>
    </rPh>
    <rPh sb="30" eb="31">
      <t>ジ</t>
    </rPh>
    <rPh sb="31" eb="33">
      <t>イナイ</t>
    </rPh>
    <phoneticPr fontId="1"/>
  </si>
  <si>
    <r>
      <t>←　</t>
    </r>
    <r>
      <rPr>
        <sz val="11"/>
        <color rgb="FFFF0000"/>
        <rFont val="游ゴシック"/>
        <family val="3"/>
        <charset val="128"/>
        <scheme val="minor"/>
      </rPr>
      <t>選択式</t>
    </r>
    <r>
      <rPr>
        <sz val="11"/>
        <color theme="1"/>
        <rFont val="游ゴシック"/>
        <family val="2"/>
        <scheme val="minor"/>
      </rPr>
      <t>：事業内容と関連しているものを選択してください</t>
    </r>
    <rPh sb="2" eb="5">
      <t>センタクシキ</t>
    </rPh>
    <rPh sb="6" eb="8">
      <t>ジギョウ</t>
    </rPh>
    <rPh sb="8" eb="10">
      <t>ナイヨウ</t>
    </rPh>
    <rPh sb="11" eb="13">
      <t>カンレン</t>
    </rPh>
    <rPh sb="20" eb="22">
      <t>センタク</t>
    </rPh>
    <phoneticPr fontId="1"/>
  </si>
  <si>
    <r>
      <t>←　</t>
    </r>
    <r>
      <rPr>
        <sz val="11"/>
        <color rgb="FFFF0000"/>
        <rFont val="游ゴシック"/>
        <family val="3"/>
        <charset val="128"/>
        <scheme val="minor"/>
      </rPr>
      <t>選択式</t>
    </r>
    <r>
      <rPr>
        <sz val="11"/>
        <color theme="1"/>
        <rFont val="游ゴシック"/>
        <family val="2"/>
        <scheme val="minor"/>
      </rPr>
      <t>：事業実施により恩恵を受ける地域を選択してください</t>
    </r>
    <rPh sb="2" eb="5">
      <t>センタクシキ</t>
    </rPh>
    <rPh sb="6" eb="8">
      <t>ジギョウ</t>
    </rPh>
    <rPh sb="8" eb="10">
      <t>ジッシ</t>
    </rPh>
    <rPh sb="13" eb="15">
      <t>オンケイ</t>
    </rPh>
    <rPh sb="16" eb="17">
      <t>ウ</t>
    </rPh>
    <rPh sb="19" eb="21">
      <t>チイキ</t>
    </rPh>
    <rPh sb="22" eb="24">
      <t>センタク</t>
    </rPh>
    <phoneticPr fontId="1"/>
  </si>
  <si>
    <t>←　シート「①要望書４」から転記されます（自動計算）</t>
    <rPh sb="7" eb="10">
      <t>ヨウボウショ</t>
    </rPh>
    <rPh sb="14" eb="16">
      <t>テンキ</t>
    </rPh>
    <rPh sb="21" eb="23">
      <t>ジドウ</t>
    </rPh>
    <rPh sb="23" eb="25">
      <t>ケイサン</t>
    </rPh>
    <phoneticPr fontId="1"/>
  </si>
  <si>
    <t>応募事業の背景
（これまでの取組・現状）</t>
    <rPh sb="0" eb="2">
      <t>オウボ</t>
    </rPh>
    <rPh sb="2" eb="4">
      <t>ジギョウ</t>
    </rPh>
    <rPh sb="5" eb="7">
      <t>ハイケイ</t>
    </rPh>
    <rPh sb="14" eb="15">
      <t>ト</t>
    </rPh>
    <rPh sb="15" eb="16">
      <t>ク</t>
    </rPh>
    <rPh sb="17" eb="19">
      <t>ゲンジョウ</t>
    </rPh>
    <phoneticPr fontId="1"/>
  </si>
  <si>
    <t xml:space="preserve">
←　例）○○○○事業（平成２４～２５年度）
　　　　※最大で過去５事業まで</t>
    <rPh sb="3" eb="4">
      <t>レイ</t>
    </rPh>
    <rPh sb="9" eb="11">
      <t>ジギョウ</t>
    </rPh>
    <rPh sb="12" eb="14">
      <t>ヘイセイ</t>
    </rPh>
    <rPh sb="19" eb="21">
      <t>ネンド</t>
    </rPh>
    <rPh sb="28" eb="30">
      <t>サイダイ</t>
    </rPh>
    <rPh sb="31" eb="33">
      <t>カコ</t>
    </rPh>
    <rPh sb="34" eb="36">
      <t>ジギョウ</t>
    </rPh>
    <phoneticPr fontId="1"/>
  </si>
  <si>
    <t>過去利用の有無（前身団体含む）</t>
    <rPh sb="0" eb="2">
      <t>カコ</t>
    </rPh>
    <rPh sb="2" eb="4">
      <t>リヨウ</t>
    </rPh>
    <rPh sb="5" eb="7">
      <t>ウム</t>
    </rPh>
    <rPh sb="8" eb="10">
      <t>ゼンシン</t>
    </rPh>
    <rPh sb="10" eb="12">
      <t>ダンタイ</t>
    </rPh>
    <rPh sb="12" eb="13">
      <t>フク</t>
    </rPh>
    <phoneticPr fontId="1"/>
  </si>
  <si>
    <r>
      <t>←　団体として、これまでにどのような取り組みをしてきたのか（取り組むことと
　なった経緯）についてお書きください
　（継続事業の場合は、助成事業での取り組みについてもお書きください）
　　※</t>
    </r>
    <r>
      <rPr>
        <sz val="11"/>
        <color rgb="FFFF0000"/>
        <rFont val="游ゴシック"/>
        <family val="3"/>
        <charset val="128"/>
        <scheme val="minor"/>
      </rPr>
      <t>400字以内（目安）</t>
    </r>
    <r>
      <rPr>
        <sz val="11"/>
        <color theme="1"/>
        <rFont val="游ゴシック"/>
        <family val="2"/>
        <scheme val="minor"/>
      </rPr>
      <t xml:space="preserve">
</t>
    </r>
    <r>
      <rPr>
        <sz val="11"/>
        <color rgb="FFFF0000"/>
        <rFont val="游ゴシック"/>
        <family val="3"/>
        <charset val="128"/>
        <scheme val="minor"/>
      </rPr>
      <t>※改行は「Alt　＋　Enter」でできます</t>
    </r>
    <rPh sb="2" eb="4">
      <t>ダンタイ</t>
    </rPh>
    <rPh sb="18" eb="19">
      <t>ト</t>
    </rPh>
    <rPh sb="20" eb="21">
      <t>ク</t>
    </rPh>
    <rPh sb="30" eb="31">
      <t>ト</t>
    </rPh>
    <rPh sb="32" eb="33">
      <t>ク</t>
    </rPh>
    <rPh sb="42" eb="44">
      <t>ケイイ</t>
    </rPh>
    <rPh sb="50" eb="51">
      <t>カ</t>
    </rPh>
    <rPh sb="59" eb="61">
      <t>ケイゾク</t>
    </rPh>
    <rPh sb="61" eb="63">
      <t>ジギョウ</t>
    </rPh>
    <rPh sb="64" eb="66">
      <t>バアイ</t>
    </rPh>
    <rPh sb="68" eb="70">
      <t>ジョセイ</t>
    </rPh>
    <rPh sb="70" eb="72">
      <t>ジギョウ</t>
    </rPh>
    <rPh sb="74" eb="75">
      <t>ト</t>
    </rPh>
    <rPh sb="76" eb="77">
      <t>ク</t>
    </rPh>
    <rPh sb="84" eb="85">
      <t>カ</t>
    </rPh>
    <rPh sb="98" eb="99">
      <t>ジ</t>
    </rPh>
    <rPh sb="99" eb="101">
      <t>イナイ</t>
    </rPh>
    <rPh sb="102" eb="104">
      <t>メヤス</t>
    </rPh>
    <rPh sb="109" eb="111">
      <t>カイギョウ</t>
    </rPh>
    <phoneticPr fontId="1"/>
  </si>
  <si>
    <r>
      <t>　・「②申請書」以降を作成する場合、</t>
    </r>
    <r>
      <rPr>
        <b/>
        <u/>
        <sz val="12"/>
        <color theme="1"/>
        <rFont val="ＭＳ 明朝"/>
        <family val="1"/>
        <charset val="128"/>
      </rPr>
      <t>転記元の「①要望書」は修正しないでください。</t>
    </r>
    <r>
      <rPr>
        <sz val="12"/>
        <color theme="1"/>
        <rFont val="ＭＳ 明朝"/>
        <family val="1"/>
        <charset val="128"/>
      </rPr>
      <t>関数を削除し直接入力のこと。</t>
    </r>
    <rPh sb="4" eb="7">
      <t>シンセイショ</t>
    </rPh>
    <rPh sb="8" eb="10">
      <t>イコウ</t>
    </rPh>
    <rPh sb="11" eb="13">
      <t>サクセイ</t>
    </rPh>
    <rPh sb="15" eb="17">
      <t>バアイ</t>
    </rPh>
    <rPh sb="18" eb="20">
      <t>テンキ</t>
    </rPh>
    <rPh sb="20" eb="21">
      <t>モト</t>
    </rPh>
    <rPh sb="24" eb="27">
      <t>ヨウボウショ</t>
    </rPh>
    <rPh sb="29" eb="31">
      <t>シュウセイ</t>
    </rPh>
    <rPh sb="40" eb="42">
      <t>カンスウ</t>
    </rPh>
    <rPh sb="43" eb="45">
      <t>サクジョ</t>
    </rPh>
    <rPh sb="46" eb="48">
      <t>チョクセツ</t>
    </rPh>
    <rPh sb="48" eb="50">
      <t>ニュウリョク</t>
    </rPh>
    <phoneticPr fontId="1"/>
  </si>
  <si>
    <t>　・セル内へ記載が収まらない場合は、別様としてください。</t>
    <rPh sb="4" eb="5">
      <t>ナイ</t>
    </rPh>
    <rPh sb="6" eb="8">
      <t>キサイ</t>
    </rPh>
    <rPh sb="9" eb="10">
      <t>オサ</t>
    </rPh>
    <rPh sb="14" eb="16">
      <t>バアイ</t>
    </rPh>
    <rPh sb="18" eb="20">
      <t>ベツヨウ</t>
    </rPh>
    <phoneticPr fontId="1"/>
  </si>
  <si>
    <t>　　正式な決定の際、様式の変更等が生じる場合があることをご了承ください。</t>
    <rPh sb="2" eb="4">
      <t>セイシキ</t>
    </rPh>
    <rPh sb="5" eb="7">
      <t>ケッテイ</t>
    </rPh>
    <rPh sb="8" eb="9">
      <t>サイ</t>
    </rPh>
    <rPh sb="10" eb="12">
      <t>ヨウシキ</t>
    </rPh>
    <rPh sb="13" eb="15">
      <t>ヘンコウ</t>
    </rPh>
    <rPh sb="15" eb="16">
      <t>トウ</t>
    </rPh>
    <rPh sb="17" eb="18">
      <t>ショウ</t>
    </rPh>
    <rPh sb="20" eb="22">
      <t>バアイ</t>
    </rPh>
    <rPh sb="29" eb="31">
      <t>リョウショウ</t>
    </rPh>
    <phoneticPr fontId="1"/>
  </si>
  <si>
    <r>
      <t>　・</t>
    </r>
    <r>
      <rPr>
        <b/>
        <u/>
        <sz val="12"/>
        <color theme="1"/>
        <rFont val="ＭＳ 明朝"/>
        <family val="1"/>
        <charset val="128"/>
      </rPr>
      <t>「②申請書」以降の様式は</t>
    </r>
    <r>
      <rPr>
        <sz val="12"/>
        <color theme="1"/>
        <rFont val="ＭＳ 明朝"/>
        <family val="1"/>
        <charset val="128"/>
      </rPr>
      <t>令和５年３月に正式に決定するものであり、添付している様式は</t>
    </r>
    <r>
      <rPr>
        <b/>
        <u/>
        <sz val="12"/>
        <color theme="1"/>
        <rFont val="ＭＳ 明朝"/>
        <family val="1"/>
        <charset val="128"/>
      </rPr>
      <t>現時点（令和４年８月１日）での案です。</t>
    </r>
    <rPh sb="4" eb="7">
      <t>シンセイショ</t>
    </rPh>
    <rPh sb="8" eb="10">
      <t>イコウ</t>
    </rPh>
    <rPh sb="11" eb="13">
      <t>ヨウシキ</t>
    </rPh>
    <rPh sb="34" eb="36">
      <t>テンプ</t>
    </rPh>
    <rPh sb="40" eb="42">
      <t>ヨウシキ</t>
    </rPh>
    <rPh sb="43" eb="46">
      <t>ゲンジテン</t>
    </rPh>
    <rPh sb="47" eb="49">
      <t>レイワ</t>
    </rPh>
    <rPh sb="50" eb="51">
      <t>ネン</t>
    </rPh>
    <rPh sb="52" eb="53">
      <t>ガツ</t>
    </rPh>
    <rPh sb="54" eb="55">
      <t>ニチ</t>
    </rPh>
    <rPh sb="58" eb="59">
      <t>アン</t>
    </rPh>
    <phoneticPr fontId="1"/>
  </si>
  <si>
    <t>事業の新規性（継続事業の場合は過年度との違い）</t>
    <rPh sb="0" eb="2">
      <t>ジギョウ</t>
    </rPh>
    <rPh sb="3" eb="6">
      <t>シンキセイ</t>
    </rPh>
    <rPh sb="7" eb="11">
      <t>ケイゾクジギョウ</t>
    </rPh>
    <rPh sb="12" eb="14">
      <t>バアイ</t>
    </rPh>
    <rPh sb="15" eb="18">
      <t>カネンド</t>
    </rPh>
    <rPh sb="20" eb="21">
      <t>チガ</t>
    </rPh>
    <phoneticPr fontId="1"/>
  </si>
  <si>
    <r>
      <t>←　※</t>
    </r>
    <r>
      <rPr>
        <sz val="11"/>
        <color rgb="FFFF0000"/>
        <rFont val="游ゴシック"/>
        <family val="3"/>
        <charset val="128"/>
        <scheme val="minor"/>
      </rPr>
      <t>200字以内（目安）</t>
    </r>
    <rPh sb="6" eb="9">
      <t>ジイナイ</t>
    </rPh>
    <rPh sb="10" eb="12">
      <t>メヤス</t>
    </rPh>
    <phoneticPr fontId="1"/>
  </si>
  <si>
    <r>
      <t>←　※</t>
    </r>
    <r>
      <rPr>
        <sz val="11"/>
        <color rgb="FFFF0000"/>
        <rFont val="游ゴシック"/>
        <family val="3"/>
        <charset val="128"/>
        <scheme val="minor"/>
      </rPr>
      <t>200字以内（目安）</t>
    </r>
    <r>
      <rPr>
        <sz val="11"/>
        <color theme="1"/>
        <rFont val="游ゴシック"/>
        <family val="2"/>
        <scheme val="minor"/>
      </rPr>
      <t xml:space="preserve">
　　</t>
    </r>
    <rPh sb="6" eb="9">
      <t>ジイナイ</t>
    </rPh>
    <rPh sb="10" eb="12">
      <t>メヤス</t>
    </rPh>
    <phoneticPr fontId="1"/>
  </si>
  <si>
    <r>
      <t>←　これまでの主な活動実績についてお書きください
　（団体を立ち上げたばかりで実績が無い場合は不要です）
　※</t>
    </r>
    <r>
      <rPr>
        <sz val="11"/>
        <color rgb="FFFF0000"/>
        <rFont val="游ゴシック"/>
        <family val="3"/>
        <charset val="128"/>
        <scheme val="minor"/>
      </rPr>
      <t>200字以内（目安）</t>
    </r>
    <rPh sb="7" eb="8">
      <t>オモ</t>
    </rPh>
    <rPh sb="9" eb="11">
      <t>カツドウ</t>
    </rPh>
    <rPh sb="11" eb="13">
      <t>ジッセキ</t>
    </rPh>
    <rPh sb="18" eb="19">
      <t>カ</t>
    </rPh>
    <rPh sb="27" eb="29">
      <t>ダンタイ</t>
    </rPh>
    <rPh sb="30" eb="31">
      <t>タ</t>
    </rPh>
    <rPh sb="32" eb="33">
      <t>ア</t>
    </rPh>
    <rPh sb="39" eb="41">
      <t>ジッセキ</t>
    </rPh>
    <rPh sb="42" eb="43">
      <t>ナ</t>
    </rPh>
    <rPh sb="44" eb="46">
      <t>バアイ</t>
    </rPh>
    <rPh sb="47" eb="49">
      <t>フヨウ</t>
    </rPh>
    <rPh sb="58" eb="61">
      <t>ジイナイ</t>
    </rPh>
    <rPh sb="62" eb="64">
      <t>メヤス</t>
    </rPh>
    <phoneticPr fontId="1"/>
  </si>
  <si>
    <r>
      <t>←　※</t>
    </r>
    <r>
      <rPr>
        <sz val="11"/>
        <color rgb="FFFF0000"/>
        <rFont val="游ゴシック"/>
        <family val="3"/>
        <charset val="128"/>
        <scheme val="minor"/>
      </rPr>
      <t>200字以内（目安）</t>
    </r>
    <rPh sb="6" eb="9">
      <t>ジイナイ</t>
    </rPh>
    <rPh sb="10" eb="12">
      <t>メヤス</t>
    </rPh>
    <phoneticPr fontId="1"/>
  </si>
  <si>
    <r>
      <t>　※全部で</t>
    </r>
    <r>
      <rPr>
        <sz val="11"/>
        <color rgb="FFFF0000"/>
        <rFont val="游ゴシック"/>
        <family val="3"/>
        <charset val="128"/>
        <scheme val="minor"/>
      </rPr>
      <t>２個所</t>
    </r>
    <r>
      <rPr>
        <sz val="11"/>
        <color theme="1"/>
        <rFont val="游ゴシック"/>
        <family val="2"/>
        <scheme val="minor"/>
      </rPr>
      <t>あります（シート2.5）</t>
    </r>
    <rPh sb="2" eb="4">
      <t>ゼンブ</t>
    </rPh>
    <rPh sb="6" eb="8">
      <t>カショ</t>
    </rPh>
    <phoneticPr fontId="1"/>
  </si>
  <si>
    <t>・先進地視察（１日・２日）
・マニュアル作成の打合せ</t>
    <rPh sb="1" eb="4">
      <t>センシンチ</t>
    </rPh>
    <rPh sb="4" eb="6">
      <t>シサツ</t>
    </rPh>
    <rPh sb="8" eb="9">
      <t>ニチ</t>
    </rPh>
    <rPh sb="11" eb="12">
      <t>ニチ</t>
    </rPh>
    <rPh sb="20" eb="22">
      <t>サクセイ</t>
    </rPh>
    <rPh sb="23" eb="25">
      <t>ウチアワ</t>
    </rPh>
    <phoneticPr fontId="1"/>
  </si>
  <si>
    <t>・マニュアル作成の打合せ
・売場でのPR活動</t>
    <rPh sb="9" eb="11">
      <t>ウチアワ</t>
    </rPh>
    <phoneticPr fontId="1"/>
  </si>
  <si>
    <t>←　主なもののみ記載</t>
    <rPh sb="2" eb="3">
      <t>オモ</t>
    </rPh>
    <rPh sb="8" eb="10">
      <t>キサイ</t>
    </rPh>
    <phoneticPr fontId="1"/>
  </si>
  <si>
    <t>具体的な数値目標</t>
    <rPh sb="0" eb="3">
      <t>グタイテキ</t>
    </rPh>
    <rPh sb="4" eb="6">
      <t>スウチ</t>
    </rPh>
    <rPh sb="6" eb="8">
      <t>モクヒョウ</t>
    </rPh>
    <phoneticPr fontId="1"/>
  </si>
  <si>
    <t>　また、見積書と突合しやすいような記載をお願いします。</t>
    <rPh sb="4" eb="7">
      <t>ミツモリショ</t>
    </rPh>
    <rPh sb="8" eb="10">
      <t>トツゴウ</t>
    </rPh>
    <rPh sb="17" eb="19">
      <t>キサイ</t>
    </rPh>
    <rPh sb="21" eb="22">
      <t>ネガ</t>
    </rPh>
    <phoneticPr fontId="1"/>
  </si>
  <si>
    <t>計</t>
    <rPh sb="0" eb="1">
      <t>ケイ</t>
    </rPh>
    <phoneticPr fontId="1"/>
  </si>
  <si>
    <t>比率</t>
    <rPh sb="0" eb="2">
      <t>ヒリツ</t>
    </rPh>
    <phoneticPr fontId="1"/>
  </si>
  <si>
    <t>単価</t>
    <rPh sb="0" eb="2">
      <t>タンカ</t>
    </rPh>
    <phoneticPr fontId="1"/>
  </si>
  <si>
    <t>数量</t>
    <rPh sb="0" eb="2">
      <t>スウリョウ</t>
    </rPh>
    <phoneticPr fontId="1"/>
  </si>
  <si>
    <t>数量
単位</t>
    <rPh sb="0" eb="2">
      <t>スウリョウ</t>
    </rPh>
    <rPh sb="3" eb="5">
      <t>タンイ</t>
    </rPh>
    <phoneticPr fontId="1"/>
  </si>
  <si>
    <t>数量</t>
    <rPh sb="0" eb="2">
      <t>スウリョウ</t>
    </rPh>
    <phoneticPr fontId="1"/>
  </si>
  <si>
    <t>人</t>
    <rPh sb="0" eb="1">
      <t>ヒト</t>
    </rPh>
    <phoneticPr fontId="1"/>
  </si>
  <si>
    <t>回</t>
    <rPh sb="0" eb="1">
      <t>カイ</t>
    </rPh>
    <phoneticPr fontId="1"/>
  </si>
  <si>
    <t>個</t>
    <rPh sb="0" eb="1">
      <t>コ</t>
    </rPh>
    <phoneticPr fontId="1"/>
  </si>
  <si>
    <t>式</t>
    <rPh sb="0" eb="1">
      <t>シキ</t>
    </rPh>
    <phoneticPr fontId="1"/>
  </si>
  <si>
    <t>種類</t>
    <rPh sb="0" eb="1">
      <t>シュルイ</t>
    </rPh>
    <phoneticPr fontId="1"/>
  </si>
  <si>
    <t>数量
単位</t>
    <rPh sb="0" eb="2">
      <t>スウリョウ</t>
    </rPh>
    <rPh sb="3" eb="5">
      <t>タンイ</t>
    </rPh>
    <phoneticPr fontId="1"/>
  </si>
  <si>
    <t>税</t>
    <rPh sb="0" eb="1">
      <t>ゼイ</t>
    </rPh>
    <phoneticPr fontId="1"/>
  </si>
  <si>
    <t>○</t>
    <phoneticPr fontId="1"/>
  </si>
  <si>
    <t>生産量○○・出荷額△△（前年比◇％・□％）</t>
    <rPh sb="0" eb="3">
      <t>セイサンリョウ</t>
    </rPh>
    <rPh sb="6" eb="9">
      <t>シュッカガク</t>
    </rPh>
    <rPh sb="12" eb="15">
      <t>ゼンネンヒ</t>
    </rPh>
    <phoneticPr fontId="1"/>
  </si>
  <si>
    <t>③「委託」：費用の内容が委託費である場合に「○」を選択してください。</t>
    <rPh sb="2" eb="4">
      <t>イタク</t>
    </rPh>
    <rPh sb="6" eb="8">
      <t>ヒヨウ</t>
    </rPh>
    <rPh sb="9" eb="11">
      <t>ナイヨウ</t>
    </rPh>
    <rPh sb="12" eb="15">
      <t>イタクヒ</t>
    </rPh>
    <rPh sb="18" eb="20">
      <t>バアイ</t>
    </rPh>
    <rPh sb="25" eb="27">
      <t>センタク</t>
    </rPh>
    <phoneticPr fontId="1"/>
  </si>
  <si>
    <t>④「単価」「数量」「税」に単位は不要です。（数字のみの入力としてください）</t>
    <rPh sb="2" eb="4">
      <t>タンカ</t>
    </rPh>
    <rPh sb="6" eb="8">
      <t>スウリョウ</t>
    </rPh>
    <rPh sb="10" eb="11">
      <t>ゼイ</t>
    </rPh>
    <rPh sb="13" eb="15">
      <t>タンイ</t>
    </rPh>
    <rPh sb="16" eb="18">
      <t>フヨウ</t>
    </rPh>
    <rPh sb="22" eb="24">
      <t>スウジ</t>
    </rPh>
    <rPh sb="27" eb="29">
      <t>ニュウリョク</t>
    </rPh>
    <phoneticPr fontId="1"/>
  </si>
  <si>
    <t>⑤「数量単位」：「数量」に係る単位を入力してください。</t>
    <rPh sb="2" eb="6">
      <t>スウリョウタンイ</t>
    </rPh>
    <rPh sb="9" eb="11">
      <t>スウリョウ</t>
    </rPh>
    <rPh sb="13" eb="14">
      <t>カカ</t>
    </rPh>
    <rPh sb="15" eb="17">
      <t>タンイ</t>
    </rPh>
    <rPh sb="18" eb="20">
      <t>ニュウリョク</t>
    </rPh>
    <phoneticPr fontId="1"/>
  </si>
  <si>
    <t>⑥「税」：見積書が外税である場合に選択してください。</t>
    <rPh sb="2" eb="3">
      <t>ゼイ</t>
    </rPh>
    <rPh sb="5" eb="8">
      <t>ミツモリショ</t>
    </rPh>
    <rPh sb="9" eb="11">
      <t>ソトゼイ</t>
    </rPh>
    <rPh sb="14" eb="16">
      <t>バアイ</t>
    </rPh>
    <rPh sb="17" eb="19">
      <t>センタク</t>
    </rPh>
    <phoneticPr fontId="1"/>
  </si>
  <si>
    <t>⑦「金額」：自動計算されますので、入力は不要です。</t>
    <rPh sb="2" eb="4">
      <t>キンガク</t>
    </rPh>
    <rPh sb="6" eb="10">
      <t>ジドウケイサン</t>
    </rPh>
    <rPh sb="17" eb="19">
      <t>ニュウリョク</t>
    </rPh>
    <rPh sb="20" eb="22">
      <t>フヨウ</t>
    </rPh>
    <phoneticPr fontId="1"/>
  </si>
  <si>
    <t>⑧「見積番号」：添付の見積書に番号を振り、該当する番号を入力してください。</t>
    <rPh sb="2" eb="4">
      <t>ミツモリ</t>
    </rPh>
    <rPh sb="4" eb="6">
      <t>バンゴウ</t>
    </rPh>
    <rPh sb="8" eb="10">
      <t>テンプ</t>
    </rPh>
    <rPh sb="11" eb="14">
      <t>ミツモリショ</t>
    </rPh>
    <rPh sb="15" eb="17">
      <t>バンゴウ</t>
    </rPh>
    <rPh sb="18" eb="19">
      <t>フ</t>
    </rPh>
    <rPh sb="21" eb="23">
      <t>ガイトウ</t>
    </rPh>
    <rPh sb="25" eb="27">
      <t>バンゴウ</t>
    </rPh>
    <rPh sb="28" eb="30">
      <t>ニュウリョク</t>
    </rPh>
    <phoneticPr fontId="1"/>
  </si>
  <si>
    <t>⑨入力後、「金額」のフィルター（右下▽）をクリックし、「空白セル」のチェックを外してください</t>
    <rPh sb="1" eb="3">
      <t>ニュウリョク</t>
    </rPh>
    <rPh sb="3" eb="4">
      <t>ゴ</t>
    </rPh>
    <rPh sb="6" eb="8">
      <t>キンガク</t>
    </rPh>
    <rPh sb="16" eb="18">
      <t>ミギシタ</t>
    </rPh>
    <rPh sb="28" eb="30">
      <t>クウハク</t>
    </rPh>
    <rPh sb="39" eb="40">
      <t>ハズ</t>
    </rPh>
    <phoneticPr fontId="1"/>
  </si>
  <si>
    <t>①
②
③
④
⑤
⑥</t>
    <phoneticPr fontId="1"/>
  </si>
  <si>
    <t>令和5年度むつ小川原地域・産業振興プロジェクト支援助成事業実施要望書</t>
    <rPh sb="0" eb="2">
      <t>レイワ</t>
    </rPh>
    <rPh sb="3" eb="5">
      <t>ネンド</t>
    </rPh>
    <rPh sb="7" eb="10">
      <t>オガワラ</t>
    </rPh>
    <rPh sb="10" eb="12">
      <t>チイキ</t>
    </rPh>
    <rPh sb="13" eb="15">
      <t>サンギョウ</t>
    </rPh>
    <rPh sb="15" eb="17">
      <t>シンコウ</t>
    </rPh>
    <rPh sb="23" eb="25">
      <t>シエン</t>
    </rPh>
    <rPh sb="25" eb="27">
      <t>ジョセイ</t>
    </rPh>
    <rPh sb="27" eb="29">
      <t>ジギョウ</t>
    </rPh>
    <rPh sb="29" eb="31">
      <t>ジッシ</t>
    </rPh>
    <rPh sb="31" eb="34">
      <t>ヨウボウショ</t>
    </rPh>
    <phoneticPr fontId="1"/>
  </si>
  <si>
    <t>←　シート「②申請書４」から転記されます（自動計算）</t>
    <rPh sb="7" eb="10">
      <t>シンセイショ</t>
    </rPh>
    <rPh sb="14" eb="16">
      <t>テンキ</t>
    </rPh>
    <rPh sb="21" eb="23">
      <t>ジドウ</t>
    </rPh>
    <rPh sb="23" eb="25">
      <t>ケイサン</t>
    </rPh>
    <phoneticPr fontId="1"/>
  </si>
  <si>
    <t>・先進地視察（１日・２日）
・マニュアル作成の打合せ
・アンケート調査</t>
    <rPh sb="1" eb="4">
      <t>センシンチ</t>
    </rPh>
    <rPh sb="4" eb="6">
      <t>シサツ</t>
    </rPh>
    <rPh sb="8" eb="9">
      <t>ニチ</t>
    </rPh>
    <rPh sb="11" eb="12">
      <t>ニチ</t>
    </rPh>
    <rPh sb="20" eb="22">
      <t>サクセイ</t>
    </rPh>
    <rPh sb="23" eb="25">
      <t>ウチアワ</t>
    </rPh>
    <rPh sb="33" eb="35">
      <t>チョウサ</t>
    </rPh>
    <phoneticPr fontId="1"/>
  </si>
  <si>
    <r>
      <rPr>
        <b/>
        <u/>
        <sz val="11"/>
        <color rgb="FFFF0000"/>
        <rFont val="游ゴシック"/>
        <family val="3"/>
        <charset val="128"/>
        <scheme val="minor"/>
      </rPr>
      <t>本シートの入力方法（先にシート申請書５（積算書）を記入してください）</t>
    </r>
    <r>
      <rPr>
        <sz val="11"/>
        <color theme="1"/>
        <rFont val="游ゴシック"/>
        <family val="2"/>
        <scheme val="minor"/>
      </rPr>
      <t xml:space="preserve">
①　　の部分は要望書から自動転記されます。必要な場合は修正してください。　
　※要望書と異なる個所は赤字となります。</t>
    </r>
    <r>
      <rPr>
        <sz val="11"/>
        <color theme="1"/>
        <rFont val="游ゴシック"/>
        <family val="3"/>
        <charset val="128"/>
        <scheme val="minor"/>
      </rPr>
      <t xml:space="preserve">
　※事業項目ごとの助成金の額は事業費以下であれば自由に決定できます。
　　（合計助成額は８割以内かつ千円未満切り捨て厳守）</t>
    </r>
    <rPh sb="0" eb="1">
      <t>ホン</t>
    </rPh>
    <rPh sb="5" eb="7">
      <t>ニュウリョク</t>
    </rPh>
    <rPh sb="7" eb="9">
      <t>ホウホウ</t>
    </rPh>
    <rPh sb="15" eb="18">
      <t>シンセイショ</t>
    </rPh>
    <rPh sb="42" eb="45">
      <t>ヨウボウショ</t>
    </rPh>
    <rPh sb="47" eb="49">
      <t>ジドウ</t>
    </rPh>
    <rPh sb="49" eb="51">
      <t>テンキ</t>
    </rPh>
    <rPh sb="56" eb="58">
      <t>ヒツヨウ</t>
    </rPh>
    <rPh sb="59" eb="61">
      <t>バアイ</t>
    </rPh>
    <rPh sb="62" eb="64">
      <t>シュウセイ</t>
    </rPh>
    <rPh sb="75" eb="78">
      <t>ヨウボウショ</t>
    </rPh>
    <rPh sb="79" eb="80">
      <t>コト</t>
    </rPh>
    <rPh sb="82" eb="84">
      <t>カショ</t>
    </rPh>
    <rPh sb="85" eb="87">
      <t>アカジ</t>
    </rPh>
    <phoneticPr fontId="1"/>
  </si>
  <si>
    <t>○</t>
  </si>
  <si>
    <t>①</t>
    <phoneticPr fontId="1"/>
  </si>
  <si>
    <t>③添付の支払根拠資料には番号を振り、経費内訳と照らし合わせられるようお願いします。</t>
    <rPh sb="1" eb="3">
      <t>テンプ</t>
    </rPh>
    <rPh sb="4" eb="6">
      <t>シハライ</t>
    </rPh>
    <rPh sb="6" eb="8">
      <t>コンキョ</t>
    </rPh>
    <rPh sb="8" eb="10">
      <t>シリョウ</t>
    </rPh>
    <rPh sb="12" eb="14">
      <t>バンゴウ</t>
    </rPh>
    <rPh sb="15" eb="16">
      <t>フ</t>
    </rPh>
    <rPh sb="18" eb="22">
      <t>ケイヒウチワケ</t>
    </rPh>
    <rPh sb="23" eb="24">
      <t>テ</t>
    </rPh>
    <rPh sb="26" eb="27">
      <t>ア</t>
    </rPh>
    <rPh sb="35" eb="36">
      <t>ネガ</t>
    </rPh>
    <phoneticPr fontId="1"/>
  </si>
  <si>
    <t>←　シート４から転記されます（自動計算）</t>
    <rPh sb="8" eb="10">
      <t>テンキ</t>
    </rPh>
    <rPh sb="15" eb="19">
      <t>ジドウケイサン</t>
    </rPh>
    <phoneticPr fontId="1"/>
  </si>
  <si>
    <r>
      <t>←　次ページ以降の事業実績内容を踏まえて、当初の申請書と異なる場合は、修正してください。
　　※</t>
    </r>
    <r>
      <rPr>
        <sz val="11"/>
        <color rgb="FFFF0000"/>
        <rFont val="游ゴシック"/>
        <family val="3"/>
        <charset val="128"/>
        <scheme val="minor"/>
      </rPr>
      <t>200字以内（目安）</t>
    </r>
    <rPh sb="2" eb="3">
      <t>ジ</t>
    </rPh>
    <rPh sb="6" eb="8">
      <t>イコウ</t>
    </rPh>
    <rPh sb="9" eb="11">
      <t>ジギョウ</t>
    </rPh>
    <rPh sb="11" eb="13">
      <t>ジッセキ</t>
    </rPh>
    <rPh sb="13" eb="15">
      <t>ナイヨウ</t>
    </rPh>
    <rPh sb="16" eb="17">
      <t>フ</t>
    </rPh>
    <rPh sb="21" eb="23">
      <t>トウショ</t>
    </rPh>
    <rPh sb="24" eb="27">
      <t>シンセイショ</t>
    </rPh>
    <rPh sb="28" eb="29">
      <t>コト</t>
    </rPh>
    <rPh sb="31" eb="33">
      <t>バアイ</t>
    </rPh>
    <rPh sb="35" eb="37">
      <t>シュウセイ</t>
    </rPh>
    <phoneticPr fontId="1"/>
  </si>
  <si>
    <r>
      <t>←　事業を実施してみて、今後の計画に変化があった場合は、変更後のものについてご記入ください
　※</t>
    </r>
    <r>
      <rPr>
        <sz val="11"/>
        <color rgb="FFFF0000"/>
        <rFont val="游ゴシック"/>
        <family val="3"/>
        <charset val="128"/>
        <scheme val="minor"/>
      </rPr>
      <t xml:space="preserve">60字以内（目安）
</t>
    </r>
    <r>
      <rPr>
        <sz val="11"/>
        <color theme="1"/>
        <rFont val="游ゴシック"/>
        <family val="3"/>
        <charset val="128"/>
        <scheme val="minor"/>
      </rPr>
      <t>←</t>
    </r>
    <r>
      <rPr>
        <sz val="11"/>
        <color rgb="FFFF0000"/>
        <rFont val="游ゴシック"/>
        <family val="3"/>
        <charset val="128"/>
        <scheme val="minor"/>
      </rPr>
      <t>　</t>
    </r>
    <r>
      <rPr>
        <sz val="11"/>
        <color theme="1"/>
        <rFont val="游ゴシック"/>
        <family val="3"/>
        <charset val="128"/>
        <scheme val="minor"/>
      </rPr>
      <t>※</t>
    </r>
    <r>
      <rPr>
        <sz val="11"/>
        <color rgb="FFFF0000"/>
        <rFont val="游ゴシック"/>
        <family val="3"/>
        <charset val="128"/>
        <scheme val="minor"/>
      </rPr>
      <t>200字以内（目安）</t>
    </r>
    <rPh sb="2" eb="4">
      <t>ジギョウ</t>
    </rPh>
    <rPh sb="5" eb="7">
      <t>ジッシ</t>
    </rPh>
    <rPh sb="12" eb="14">
      <t>コンゴ</t>
    </rPh>
    <rPh sb="15" eb="17">
      <t>ケイカク</t>
    </rPh>
    <rPh sb="18" eb="20">
      <t>ヘンカ</t>
    </rPh>
    <rPh sb="24" eb="26">
      <t>バアイ</t>
    </rPh>
    <rPh sb="28" eb="31">
      <t>ヘンコウゴ</t>
    </rPh>
    <rPh sb="39" eb="41">
      <t>キニュウ</t>
    </rPh>
    <rPh sb="50" eb="53">
      <t>ジイナイ</t>
    </rPh>
    <rPh sb="54" eb="56">
      <t>メヤス</t>
    </rPh>
    <rPh sb="66" eb="69">
      <t>ジイナイ</t>
    </rPh>
    <rPh sb="70" eb="72">
      <t>メヤス</t>
    </rPh>
    <phoneticPr fontId="1"/>
  </si>
  <si>
    <r>
      <t>←　助成事業以外に実施した事業がある場合は、
　　赤字で追加してください
　　※セル再コピー必要
　　※</t>
    </r>
    <r>
      <rPr>
        <sz val="11"/>
        <color rgb="FFFF0000"/>
        <rFont val="游ゴシック"/>
        <family val="3"/>
        <charset val="128"/>
        <scheme val="minor"/>
      </rPr>
      <t>200字以内（目安）</t>
    </r>
    <rPh sb="2" eb="4">
      <t>ジョセイ</t>
    </rPh>
    <rPh sb="4" eb="6">
      <t>ジギョウ</t>
    </rPh>
    <rPh sb="6" eb="8">
      <t>イガイ</t>
    </rPh>
    <rPh sb="9" eb="11">
      <t>ジッシ</t>
    </rPh>
    <rPh sb="13" eb="15">
      <t>ジギョウ</t>
    </rPh>
    <rPh sb="18" eb="20">
      <t>バアイ</t>
    </rPh>
    <rPh sb="25" eb="27">
      <t>アカジ</t>
    </rPh>
    <rPh sb="28" eb="30">
      <t>ツイカ</t>
    </rPh>
    <rPh sb="42" eb="43">
      <t>サイ</t>
    </rPh>
    <rPh sb="46" eb="48">
      <t>ヒツヨウ</t>
    </rPh>
    <rPh sb="55" eb="58">
      <t>ジイナイ</t>
    </rPh>
    <rPh sb="59" eb="61">
      <t>メヤス</t>
    </rPh>
    <phoneticPr fontId="1"/>
  </si>
  <si>
    <r>
      <t>←　※</t>
    </r>
    <r>
      <rPr>
        <sz val="11"/>
        <color rgb="FFFF0000"/>
        <rFont val="游ゴシック"/>
        <family val="3"/>
        <charset val="128"/>
        <scheme val="minor"/>
      </rPr>
      <t>200字以内（目安）</t>
    </r>
    <phoneticPr fontId="1"/>
  </si>
  <si>
    <r>
      <rPr>
        <b/>
        <u/>
        <sz val="12"/>
        <color rgb="FFFF0000"/>
        <rFont val="游ゴシック"/>
        <family val="3"/>
        <charset val="128"/>
        <scheme val="minor"/>
      </rPr>
      <t>本シートの入力方法（先にシート５（積算書）を記入してください）</t>
    </r>
    <r>
      <rPr>
        <sz val="11"/>
        <color theme="1"/>
        <rFont val="游ゴシック"/>
        <family val="2"/>
        <scheme val="minor"/>
      </rPr>
      <t xml:space="preserve">
①　　の部分をご記入ください
②　　の部分は申請書から自動転記されます。修正が必要な場合は</t>
    </r>
    <r>
      <rPr>
        <sz val="11"/>
        <color rgb="FFFF0000"/>
        <rFont val="游ゴシック"/>
        <family val="3"/>
        <charset val="128"/>
        <scheme val="minor"/>
      </rPr>
      <t>赤字</t>
    </r>
    <r>
      <rPr>
        <sz val="11"/>
        <color theme="1"/>
        <rFont val="游ゴシック"/>
        <family val="2"/>
        <scheme val="minor"/>
      </rPr>
      <t>で入力してください。</t>
    </r>
    <rPh sb="0" eb="1">
      <t>ホン</t>
    </rPh>
    <rPh sb="5" eb="7">
      <t>ニュウリョク</t>
    </rPh>
    <rPh sb="7" eb="9">
      <t>ホウホウ</t>
    </rPh>
    <rPh sb="36" eb="38">
      <t>ブブン</t>
    </rPh>
    <rPh sb="40" eb="42">
      <t>キニュウ</t>
    </rPh>
    <rPh sb="59" eb="61">
      <t>ジドウ</t>
    </rPh>
    <rPh sb="61" eb="63">
      <t>テンキ</t>
    </rPh>
    <rPh sb="68" eb="70">
      <t>シュウセイ</t>
    </rPh>
    <rPh sb="71" eb="73">
      <t>ヒツヨウ</t>
    </rPh>
    <rPh sb="74" eb="76">
      <t>バアイ</t>
    </rPh>
    <rPh sb="77" eb="79">
      <t>アカジ</t>
    </rPh>
    <rPh sb="80" eb="82">
      <t>ニュウリョク</t>
    </rPh>
    <phoneticPr fontId="1"/>
  </si>
  <si>
    <r>
      <t>　「空白」のチェックを外してください（</t>
    </r>
    <r>
      <rPr>
        <sz val="11"/>
        <color theme="1"/>
        <rFont val="Segoe UI Symbol"/>
        <family val="2"/>
      </rPr>
      <t>☑</t>
    </r>
    <r>
      <rPr>
        <sz val="11"/>
        <color theme="1"/>
        <rFont val="游ゴシック"/>
        <family val="3"/>
        <charset val="128"/>
        <scheme val="minor"/>
      </rPr>
      <t>→</t>
    </r>
    <r>
      <rPr>
        <sz val="11"/>
        <color theme="1"/>
        <rFont val="Segoe UI Symbol"/>
        <family val="3"/>
      </rPr>
      <t>□</t>
    </r>
    <r>
      <rPr>
        <sz val="11"/>
        <color theme="1"/>
        <rFont val="游ゴシック"/>
        <family val="3"/>
        <charset val="128"/>
        <scheme val="minor"/>
      </rPr>
      <t>）
　※全部で</t>
    </r>
    <r>
      <rPr>
        <sz val="11"/>
        <color rgb="FFFF0000"/>
        <rFont val="游ゴシック"/>
        <family val="3"/>
        <charset val="128"/>
        <scheme val="minor"/>
      </rPr>
      <t>２個所</t>
    </r>
    <r>
      <rPr>
        <sz val="11"/>
        <color theme="1"/>
        <rFont val="游ゴシック"/>
        <family val="2"/>
        <scheme val="minor"/>
      </rPr>
      <t>あります（シート2.5）</t>
    </r>
    <rPh sb="2" eb="4">
      <t>クウハク</t>
    </rPh>
    <rPh sb="11" eb="12">
      <t>ハズ</t>
    </rPh>
    <rPh sb="26" eb="28">
      <t>ゼンブ</t>
    </rPh>
    <rPh sb="30" eb="32">
      <t>カショ</t>
    </rPh>
    <phoneticPr fontId="1"/>
  </si>
  <si>
    <t>事業の背景
（これまでの取組・現状）</t>
    <rPh sb="0" eb="2">
      <t>ジギョウ</t>
    </rPh>
    <rPh sb="3" eb="5">
      <t>ハイケイ</t>
    </rPh>
    <rPh sb="12" eb="13">
      <t>ト</t>
    </rPh>
    <rPh sb="13" eb="14">
      <t>ク</t>
    </rPh>
    <rPh sb="15" eb="17">
      <t>ゲンジョウ</t>
    </rPh>
    <phoneticPr fontId="1"/>
  </si>
  <si>
    <t>・事業の応募に使用</t>
    <rPh sb="1" eb="3">
      <t>ジギョウ</t>
    </rPh>
    <rPh sb="4" eb="6">
      <t>オウボ</t>
    </rPh>
    <rPh sb="7" eb="9">
      <t>シヨウ</t>
    </rPh>
    <phoneticPr fontId="1"/>
  </si>
  <si>
    <t>・応募事業が採択された後、交付申請書の提出に使用</t>
    <phoneticPr fontId="1"/>
  </si>
  <si>
    <t>・（精算払）実績報告提出、助成金額確定通知の後、助成金の請求に使用</t>
    <rPh sb="2" eb="4">
      <t>セイサン</t>
    </rPh>
    <rPh sb="4" eb="5">
      <t>バラ</t>
    </rPh>
    <rPh sb="6" eb="8">
      <t>ジッセキ</t>
    </rPh>
    <rPh sb="8" eb="10">
      <t>ホウコク</t>
    </rPh>
    <rPh sb="10" eb="12">
      <t>テイシュツ</t>
    </rPh>
    <rPh sb="13" eb="15">
      <t>ジョセイ</t>
    </rPh>
    <rPh sb="15" eb="16">
      <t>キン</t>
    </rPh>
    <rPh sb="16" eb="17">
      <t>ガク</t>
    </rPh>
    <rPh sb="17" eb="19">
      <t>カクテイ</t>
    </rPh>
    <rPh sb="19" eb="21">
      <t>ツウチ</t>
    </rPh>
    <rPh sb="22" eb="23">
      <t>ノチ</t>
    </rPh>
    <rPh sb="24" eb="26">
      <t>ジョセイ</t>
    </rPh>
    <rPh sb="26" eb="27">
      <t>キン</t>
    </rPh>
    <rPh sb="28" eb="30">
      <t>セイキュウ</t>
    </rPh>
    <rPh sb="31" eb="33">
      <t>シヨウ</t>
    </rPh>
    <phoneticPr fontId="1"/>
  </si>
  <si>
    <t>助成金の額の確定通知を確認後、提出</t>
    <rPh sb="0" eb="3">
      <t>ジョセイキン</t>
    </rPh>
    <rPh sb="4" eb="5">
      <t>ガク</t>
    </rPh>
    <rPh sb="6" eb="8">
      <t>カクテイ</t>
    </rPh>
    <rPh sb="8" eb="10">
      <t>ツウチ</t>
    </rPh>
    <rPh sb="11" eb="13">
      <t>カクニン</t>
    </rPh>
    <rPh sb="13" eb="14">
      <t>ゴ</t>
    </rPh>
    <rPh sb="15" eb="17">
      <t>テイシュツ</t>
    </rPh>
    <phoneticPr fontId="1"/>
  </si>
  <si>
    <t>・郵送＋メール
※様式のみメールでも追加提出
※白黒・両面可</t>
    <rPh sb="1" eb="3">
      <t>ユウソウ</t>
    </rPh>
    <rPh sb="9" eb="11">
      <t>ヨウシキ</t>
    </rPh>
    <rPh sb="18" eb="20">
      <t>ツイカ</t>
    </rPh>
    <rPh sb="20" eb="22">
      <t>テイシュツ</t>
    </rPh>
    <phoneticPr fontId="1"/>
  </si>
  <si>
    <t>・郵送＋メール
※様式のみメールでも追加提出
※白黒・両面可</t>
    <rPh sb="1" eb="3">
      <t>ユウソウ</t>
    </rPh>
    <phoneticPr fontId="1"/>
  </si>
  <si>
    <t>○ファイル入力に当たっての留意事項</t>
    <rPh sb="5" eb="7">
      <t>ニュウリョク</t>
    </rPh>
    <rPh sb="8" eb="9">
      <t>ア</t>
    </rPh>
    <rPh sb="13" eb="15">
      <t>リュウイ</t>
    </rPh>
    <rPh sb="15" eb="17">
      <t>ジコウ</t>
    </rPh>
    <phoneticPr fontId="1"/>
  </si>
  <si>
    <t>２　入力方法</t>
    <rPh sb="2" eb="4">
      <t>ニュウリョク</t>
    </rPh>
    <rPh sb="4" eb="6">
      <t>ホウホウ</t>
    </rPh>
    <phoneticPr fontId="1"/>
  </si>
  <si>
    <t>　　各書類の作成に当たっては、各シートの記載例、解説や(別資料)「各書類作成に当たっての留意点」を確認</t>
    <rPh sb="2" eb="3">
      <t>カク</t>
    </rPh>
    <rPh sb="3" eb="5">
      <t>ショルイ</t>
    </rPh>
    <rPh sb="6" eb="8">
      <t>サクセイ</t>
    </rPh>
    <rPh sb="9" eb="10">
      <t>ア</t>
    </rPh>
    <rPh sb="15" eb="16">
      <t>カク</t>
    </rPh>
    <rPh sb="20" eb="23">
      <t>キサイレイ</t>
    </rPh>
    <rPh sb="24" eb="26">
      <t>カイセツ</t>
    </rPh>
    <rPh sb="28" eb="29">
      <t>ベツ</t>
    </rPh>
    <rPh sb="29" eb="31">
      <t>シリョウ</t>
    </rPh>
    <rPh sb="33" eb="34">
      <t>カク</t>
    </rPh>
    <rPh sb="34" eb="36">
      <t>ショルイ</t>
    </rPh>
    <rPh sb="36" eb="38">
      <t>サクセイ</t>
    </rPh>
    <rPh sb="39" eb="40">
      <t>ア</t>
    </rPh>
    <rPh sb="44" eb="47">
      <t>リュウイテン</t>
    </rPh>
    <rPh sb="49" eb="51">
      <t>カクニン</t>
    </rPh>
    <phoneticPr fontId="1"/>
  </si>
  <si>
    <t>　　してください。</t>
    <phoneticPr fontId="1"/>
  </si>
  <si>
    <t>記載例→→→</t>
    <rPh sb="0" eb="3">
      <t>キサイレイ</t>
    </rPh>
    <phoneticPr fontId="1"/>
  </si>
  <si>
    <t>応募事業の課題（助成事業が必要な理由）</t>
    <rPh sb="0" eb="2">
      <t>オウボ</t>
    </rPh>
    <rPh sb="2" eb="4">
      <t>ジギョウ</t>
    </rPh>
    <rPh sb="5" eb="7">
      <t>カダイ</t>
    </rPh>
    <rPh sb="8" eb="10">
      <t>ジョセイ</t>
    </rPh>
    <rPh sb="10" eb="12">
      <t>ジギョウ</t>
    </rPh>
    <rPh sb="13" eb="15">
      <t>ヒツヨウ</t>
    </rPh>
    <rPh sb="16" eb="18">
      <t>リユウ</t>
    </rPh>
    <phoneticPr fontId="1"/>
  </si>
  <si>
    <t>・生産に関して、生産者間での技術格差がある
・安定かつ十分な供給体制がまだ不十分</t>
    <rPh sb="1" eb="3">
      <t>セイサン</t>
    </rPh>
    <rPh sb="4" eb="5">
      <t>カン</t>
    </rPh>
    <rPh sb="8" eb="11">
      <t>セイサンシャ</t>
    </rPh>
    <rPh sb="11" eb="12">
      <t>カン</t>
    </rPh>
    <rPh sb="14" eb="16">
      <t>ギジュツ</t>
    </rPh>
    <rPh sb="16" eb="18">
      <t>カクサ</t>
    </rPh>
    <rPh sb="23" eb="25">
      <t>アンテイ</t>
    </rPh>
    <rPh sb="27" eb="29">
      <t>ジュウブン</t>
    </rPh>
    <rPh sb="30" eb="32">
      <t>キョウキュウ</t>
    </rPh>
    <rPh sb="32" eb="34">
      <t>タイセイ</t>
    </rPh>
    <rPh sb="37" eb="40">
      <t>フジュウブン</t>
    </rPh>
    <phoneticPr fontId="1"/>
  </si>
  <si>
    <t>事業実施年度の具体的な目標・成果</t>
    <rPh sb="0" eb="2">
      <t>ジギョウ</t>
    </rPh>
    <rPh sb="2" eb="4">
      <t>ジッシ</t>
    </rPh>
    <rPh sb="4" eb="6">
      <t>ネンド</t>
    </rPh>
    <rPh sb="7" eb="10">
      <t>グタイテキ</t>
    </rPh>
    <rPh sb="11" eb="13">
      <t>モクヒョウ</t>
    </rPh>
    <rPh sb="14" eb="16">
      <t>セイカ</t>
    </rPh>
    <phoneticPr fontId="1"/>
  </si>
  <si>
    <r>
      <t>←　上記のこれまでの取組等から明らかになった課題についてお書きください
　　※</t>
    </r>
    <r>
      <rPr>
        <sz val="10"/>
        <color rgb="FFFF0000"/>
        <rFont val="游ゴシック"/>
        <family val="3"/>
        <charset val="128"/>
        <scheme val="minor"/>
      </rPr>
      <t>200字以内（目安）</t>
    </r>
    <rPh sb="2" eb="4">
      <t>ジョウキ</t>
    </rPh>
    <rPh sb="10" eb="11">
      <t>ト</t>
    </rPh>
    <rPh sb="11" eb="12">
      <t>ク</t>
    </rPh>
    <rPh sb="12" eb="13">
      <t>トウ</t>
    </rPh>
    <rPh sb="15" eb="16">
      <t>アキ</t>
    </rPh>
    <rPh sb="22" eb="24">
      <t>カダイ</t>
    </rPh>
    <rPh sb="29" eb="30">
      <t>カ</t>
    </rPh>
    <rPh sb="42" eb="43">
      <t>ジ</t>
    </rPh>
    <rPh sb="43" eb="45">
      <t>イナイ</t>
    </rPh>
    <rPh sb="46" eb="48">
      <t>メヤス</t>
    </rPh>
    <phoneticPr fontId="1"/>
  </si>
  <si>
    <r>
      <t>←　要望事業の概要を簡潔にお書きください
　　（「～を目的に～を行う」のように）
　　※</t>
    </r>
    <r>
      <rPr>
        <sz val="11"/>
        <color rgb="FFFF0000"/>
        <rFont val="游ゴシック"/>
        <family val="3"/>
        <charset val="128"/>
        <scheme val="minor"/>
      </rPr>
      <t>200字以内（目安）</t>
    </r>
    <rPh sb="2" eb="4">
      <t>ヨウボウ</t>
    </rPh>
    <rPh sb="4" eb="6">
      <t>ジギョウ</t>
    </rPh>
    <rPh sb="7" eb="9">
      <t>ガイヨウ</t>
    </rPh>
    <rPh sb="10" eb="12">
      <t>カンケツ</t>
    </rPh>
    <rPh sb="14" eb="15">
      <t>カ</t>
    </rPh>
    <rPh sb="27" eb="29">
      <t>モクテキ</t>
    </rPh>
    <rPh sb="32" eb="33">
      <t>オコナ</t>
    </rPh>
    <phoneticPr fontId="1"/>
  </si>
  <si>
    <r>
      <t>←　要望事業の新規性について、特色や新たなチャレンジ等の
　　PRポイントを簡潔にお書きください
　　※</t>
    </r>
    <r>
      <rPr>
        <sz val="11"/>
        <color rgb="FFFF0000"/>
        <rFont val="游ゴシック"/>
        <family val="3"/>
        <charset val="128"/>
        <scheme val="minor"/>
      </rPr>
      <t>200字以内（目安）</t>
    </r>
    <rPh sb="2" eb="4">
      <t>ヨウボウ</t>
    </rPh>
    <rPh sb="4" eb="6">
      <t>ジギョウ</t>
    </rPh>
    <rPh sb="7" eb="10">
      <t>シンキセイ</t>
    </rPh>
    <rPh sb="15" eb="17">
      <t>トクショク</t>
    </rPh>
    <rPh sb="18" eb="19">
      <t>アラ</t>
    </rPh>
    <rPh sb="26" eb="27">
      <t>トウ</t>
    </rPh>
    <rPh sb="38" eb="40">
      <t>カンケツ</t>
    </rPh>
    <rPh sb="42" eb="43">
      <t>カ</t>
    </rPh>
    <rPh sb="55" eb="58">
      <t>ジイナイ</t>
    </rPh>
    <rPh sb="59" eb="61">
      <t>メヤス</t>
    </rPh>
    <phoneticPr fontId="1"/>
  </si>
  <si>
    <r>
      <t>←　事業実施による目標・成果として、地域の活性化や産業の育
　　成・振興に関連する指標を設定してください
　　※</t>
    </r>
    <r>
      <rPr>
        <sz val="11"/>
        <color rgb="FFFF0000"/>
        <rFont val="游ゴシック"/>
        <family val="3"/>
        <charset val="128"/>
        <scheme val="minor"/>
      </rPr>
      <t>100字以内（目安）</t>
    </r>
    <rPh sb="2" eb="4">
      <t>ジギョウ</t>
    </rPh>
    <rPh sb="4" eb="6">
      <t>ジッシ</t>
    </rPh>
    <rPh sb="9" eb="11">
      <t>モクヒョウ</t>
    </rPh>
    <rPh sb="12" eb="14">
      <t>セイカ</t>
    </rPh>
    <rPh sb="18" eb="20">
      <t>チイキ</t>
    </rPh>
    <rPh sb="21" eb="24">
      <t>カッセイカ</t>
    </rPh>
    <rPh sb="25" eb="27">
      <t>サンギョウ</t>
    </rPh>
    <rPh sb="28" eb="29">
      <t>イク</t>
    </rPh>
    <rPh sb="32" eb="33">
      <t>シゲル</t>
    </rPh>
    <rPh sb="34" eb="36">
      <t>シンコウ</t>
    </rPh>
    <rPh sb="37" eb="39">
      <t>カンレン</t>
    </rPh>
    <rPh sb="41" eb="43">
      <t>シヒョウ</t>
    </rPh>
    <rPh sb="44" eb="46">
      <t>セッテイ</t>
    </rPh>
    <rPh sb="59" eb="62">
      <t>ジイナイ</t>
    </rPh>
    <rPh sb="63" eb="65">
      <t>メヤス</t>
    </rPh>
    <phoneticPr fontId="1"/>
  </si>
  <si>
    <t>①いつ、②どこで、③誰を対象、④何を行う、⑤直営か否か、⑥連携先、等をお書きください。
※改行したい場合は「Alt＋Enter」（同時押し）
　文字がはみ出る場合は、行の高さを手動で調整して
　ください。また、字数のフォントを下げる、詳細を
　別紙に記載する等を行ってください。</t>
    <rPh sb="106" eb="108">
      <t>ジスウ</t>
    </rPh>
    <rPh sb="114" eb="115">
      <t>サ</t>
    </rPh>
    <rPh sb="118" eb="120">
      <t>ショウサイ</t>
    </rPh>
    <rPh sb="123" eb="125">
      <t>ベッシ</t>
    </rPh>
    <rPh sb="126" eb="128">
      <t>キサイ</t>
    </rPh>
    <rPh sb="130" eb="131">
      <t>トウ</t>
    </rPh>
    <rPh sb="132" eb="133">
      <t>オコナ</t>
    </rPh>
    <phoneticPr fontId="1"/>
  </si>
  <si>
    <t>生産者の技術格差を解消できるような、生産方法等についてのマニュアルを１冊作成。</t>
    <rPh sb="0" eb="3">
      <t>セイサンシャ</t>
    </rPh>
    <rPh sb="4" eb="6">
      <t>ギジュツ</t>
    </rPh>
    <rPh sb="6" eb="8">
      <t>カクサ</t>
    </rPh>
    <rPh sb="9" eb="11">
      <t>カイショウ</t>
    </rPh>
    <rPh sb="18" eb="20">
      <t>セイサン</t>
    </rPh>
    <rPh sb="20" eb="22">
      <t>ホウホウ</t>
    </rPh>
    <rPh sb="22" eb="23">
      <t>トウ</t>
    </rPh>
    <rPh sb="35" eb="36">
      <t>サツ</t>
    </rPh>
    <rPh sb="36" eb="38">
      <t>サクセイ</t>
    </rPh>
    <phoneticPr fontId="1"/>
  </si>
  <si>
    <t>ア　PR用資材作成
①いつ　５月～７月
③対象　売場（スーパー等）でのPR活動
④何を行う　PR用のミニのぼり（○個）、売場POP（○個）の作成
⑤直営か否か　○へ委託
イ　売場でのPR活動
①いつ　８月～９月（計３回）
②どこで　○○、△△、□□
③対象　一般客
④何を行う　売場でのPR活動とアンケート調査（調査結果は今後のPR活動方針の参考とする）
⑤直営か否か　PR・アンケート調査は××へ委託。アンケートとりまとめは組合員が行う。
⑥連携先　実施場所（○○、△△、□□）からは了解済み。</t>
    <rPh sb="4" eb="5">
      <t>ヨウ</t>
    </rPh>
    <rPh sb="5" eb="7">
      <t>シザイ</t>
    </rPh>
    <rPh sb="7" eb="9">
      <t>サクセイ</t>
    </rPh>
    <rPh sb="15" eb="16">
      <t>ガツ</t>
    </rPh>
    <rPh sb="18" eb="19">
      <t>ガツ</t>
    </rPh>
    <rPh sb="21" eb="23">
      <t>タイショウ</t>
    </rPh>
    <rPh sb="24" eb="26">
      <t>ウリバ</t>
    </rPh>
    <rPh sb="31" eb="32">
      <t>トウ</t>
    </rPh>
    <rPh sb="37" eb="39">
      <t>カツドウ</t>
    </rPh>
    <rPh sb="41" eb="42">
      <t>ナニ</t>
    </rPh>
    <rPh sb="43" eb="44">
      <t>オコナ</t>
    </rPh>
    <rPh sb="48" eb="49">
      <t>ヨウ</t>
    </rPh>
    <rPh sb="57" eb="58">
      <t>コ</t>
    </rPh>
    <rPh sb="60" eb="62">
      <t>ウリバ</t>
    </rPh>
    <rPh sb="67" eb="68">
      <t>コ</t>
    </rPh>
    <rPh sb="70" eb="72">
      <t>サクセイ</t>
    </rPh>
    <rPh sb="88" eb="90">
      <t>ウリバ</t>
    </rPh>
    <rPh sb="94" eb="96">
      <t>カツドウ</t>
    </rPh>
    <rPh sb="102" eb="103">
      <t>ガツ</t>
    </rPh>
    <rPh sb="105" eb="106">
      <t>ガツ</t>
    </rPh>
    <rPh sb="107" eb="108">
      <t>ケイ</t>
    </rPh>
    <rPh sb="109" eb="110">
      <t>カイ</t>
    </rPh>
    <rPh sb="127" eb="129">
      <t>タイショウ</t>
    </rPh>
    <rPh sb="130" eb="133">
      <t>イッパンキャク</t>
    </rPh>
    <rPh sb="135" eb="136">
      <t>ナニ</t>
    </rPh>
    <rPh sb="137" eb="138">
      <t>オコナ</t>
    </rPh>
    <rPh sb="140" eb="142">
      <t>ウリバ</t>
    </rPh>
    <rPh sb="146" eb="148">
      <t>カツドウ</t>
    </rPh>
    <rPh sb="154" eb="156">
      <t>チョウサ</t>
    </rPh>
    <rPh sb="157" eb="159">
      <t>チョウサ</t>
    </rPh>
    <rPh sb="159" eb="161">
      <t>ケッカ</t>
    </rPh>
    <rPh sb="162" eb="164">
      <t>コンゴ</t>
    </rPh>
    <rPh sb="167" eb="169">
      <t>カツドウ</t>
    </rPh>
    <rPh sb="169" eb="171">
      <t>ホウシン</t>
    </rPh>
    <rPh sb="172" eb="174">
      <t>サンコウ</t>
    </rPh>
    <rPh sb="223" eb="225">
      <t>レンケイ</t>
    </rPh>
    <rPh sb="225" eb="226">
      <t>サキ</t>
    </rPh>
    <rPh sb="227" eb="229">
      <t>ジッシ</t>
    </rPh>
    <rPh sb="229" eb="231">
      <t>バショ</t>
    </rPh>
    <rPh sb="244" eb="246">
      <t>リョウカイ</t>
    </rPh>
    <rPh sb="246" eb="247">
      <t>ズ</t>
    </rPh>
    <phoneticPr fontId="1"/>
  </si>
  <si>
    <t>店頭でのPR活動を３回実施、アンケートを○名から収集。</t>
    <rPh sb="0" eb="2">
      <t>テントウ</t>
    </rPh>
    <rPh sb="6" eb="8">
      <t>カツドウ</t>
    </rPh>
    <rPh sb="10" eb="11">
      <t>カイ</t>
    </rPh>
    <rPh sb="11" eb="13">
      <t>ジッシ</t>
    </rPh>
    <rPh sb="21" eb="22">
      <t>メイ</t>
    </rPh>
    <rPh sb="24" eb="26">
      <t>シュウシュウ</t>
    </rPh>
    <phoneticPr fontId="1"/>
  </si>
  <si>
    <t>←　実績報告時に事後評価が可能な数値目標をお書きください</t>
    <rPh sb="2" eb="4">
      <t>ジッセキ</t>
    </rPh>
    <rPh sb="4" eb="6">
      <t>ホウコク</t>
    </rPh>
    <rPh sb="6" eb="7">
      <t>ジ</t>
    </rPh>
    <rPh sb="8" eb="10">
      <t>ジゴ</t>
    </rPh>
    <rPh sb="10" eb="12">
      <t>ヒョウカ</t>
    </rPh>
    <rPh sb="13" eb="15">
      <t>カノウ</t>
    </rPh>
    <rPh sb="16" eb="18">
      <t>スウチ</t>
    </rPh>
    <rPh sb="18" eb="20">
      <t>モクヒョウ</t>
    </rPh>
    <rPh sb="22" eb="23">
      <t>カ</t>
    </rPh>
    <phoneticPr fontId="1"/>
  </si>
  <si>
    <t>今後の取組予定、目標</t>
    <rPh sb="0" eb="2">
      <t>コンゴ</t>
    </rPh>
    <rPh sb="3" eb="5">
      <t>トリクミ</t>
    </rPh>
    <rPh sb="5" eb="7">
      <t>ヨテイ</t>
    </rPh>
    <rPh sb="8" eb="10">
      <t>モクヒョウ</t>
    </rPh>
    <phoneticPr fontId="1"/>
  </si>
  <si>
    <r>
      <t>←　組織・連携・金銭等の今後についてお書きください
　　※</t>
    </r>
    <r>
      <rPr>
        <sz val="11"/>
        <color rgb="FFFF0000"/>
        <rFont val="游ゴシック"/>
        <family val="3"/>
        <charset val="128"/>
        <scheme val="minor"/>
      </rPr>
      <t>200字以内（目安）</t>
    </r>
    <rPh sb="2" eb="4">
      <t>ソシキ</t>
    </rPh>
    <rPh sb="5" eb="7">
      <t>レンケイ</t>
    </rPh>
    <rPh sb="8" eb="10">
      <t>キンセン</t>
    </rPh>
    <rPh sb="10" eb="11">
      <t>トウ</t>
    </rPh>
    <rPh sb="12" eb="14">
      <t>コンゴ</t>
    </rPh>
    <rPh sb="19" eb="20">
      <t>カ</t>
    </rPh>
    <rPh sb="32" eb="35">
      <t>ジイナイ</t>
    </rPh>
    <rPh sb="36" eb="38">
      <t>メヤス</t>
    </rPh>
    <phoneticPr fontId="1"/>
  </si>
  <si>
    <t>要望事業と関連の高い自主事業（当該年度に実施予定がある場合）</t>
    <rPh sb="0" eb="4">
      <t>ヨウボウジギョウ</t>
    </rPh>
    <rPh sb="5" eb="7">
      <t>カンレン</t>
    </rPh>
    <rPh sb="8" eb="9">
      <t>タカ</t>
    </rPh>
    <rPh sb="10" eb="14">
      <t>ジシュジギョウ</t>
    </rPh>
    <rPh sb="15" eb="19">
      <t>トウガイネンド</t>
    </rPh>
    <rPh sb="20" eb="22">
      <t>ジッシ</t>
    </rPh>
    <rPh sb="22" eb="24">
      <t>ヨテイ</t>
    </rPh>
    <rPh sb="27" eb="29">
      <t>バアイ</t>
    </rPh>
    <phoneticPr fontId="1"/>
  </si>
  <si>
    <t>・生産者の増加（○名→△名）
・技術格差解消
・県内での認知度向上
・ブランド化</t>
    <rPh sb="1" eb="4">
      <t>セイサンシャ</t>
    </rPh>
    <rPh sb="5" eb="7">
      <t>ゾウカ</t>
    </rPh>
    <rPh sb="9" eb="10">
      <t>メイ</t>
    </rPh>
    <rPh sb="12" eb="13">
      <t>メイ</t>
    </rPh>
    <rPh sb="16" eb="18">
      <t>ギジュツ</t>
    </rPh>
    <rPh sb="18" eb="20">
      <t>カクサ</t>
    </rPh>
    <rPh sb="20" eb="22">
      <t>カイショウ</t>
    </rPh>
    <rPh sb="24" eb="26">
      <t>ケンナイ</t>
    </rPh>
    <rPh sb="28" eb="31">
      <t>ニンチド</t>
    </rPh>
    <rPh sb="31" eb="33">
      <t>コウジョウ</t>
    </rPh>
    <rPh sb="39" eb="40">
      <t>カ</t>
    </rPh>
    <phoneticPr fontId="1"/>
  </si>
  <si>
    <t>平成○○年度　～～～
令和△△年度　～～～</t>
    <rPh sb="0" eb="2">
      <t>ヘイセイ</t>
    </rPh>
    <rPh sb="4" eb="6">
      <t>ネンド</t>
    </rPh>
    <rPh sb="11" eb="13">
      <t>レイワ</t>
    </rPh>
    <rPh sb="15" eb="17">
      <t>ネンド</t>
    </rPh>
    <phoneticPr fontId="1"/>
  </si>
  <si>
    <t>←　本事業に係る他の補助金・助成金が該当、備考へ詳細を記載
（各助成・補助の要件を確認のこと、他補助金を申請予定等の場合も記載すること）</t>
    <rPh sb="2" eb="3">
      <t>ホン</t>
    </rPh>
    <rPh sb="3" eb="5">
      <t>ジギョウ</t>
    </rPh>
    <rPh sb="6" eb="7">
      <t>カカ</t>
    </rPh>
    <rPh sb="8" eb="9">
      <t>タ</t>
    </rPh>
    <rPh sb="10" eb="13">
      <t>ホジョキン</t>
    </rPh>
    <rPh sb="14" eb="17">
      <t>ジョセイキン</t>
    </rPh>
    <rPh sb="18" eb="20">
      <t>ガイトウ</t>
    </rPh>
    <rPh sb="31" eb="32">
      <t>カク</t>
    </rPh>
    <rPh sb="32" eb="34">
      <t>ジョセイ</t>
    </rPh>
    <rPh sb="35" eb="37">
      <t>ホジョ</t>
    </rPh>
    <rPh sb="38" eb="40">
      <t>ヨウケン</t>
    </rPh>
    <rPh sb="41" eb="43">
      <t>カクニン</t>
    </rPh>
    <rPh sb="47" eb="48">
      <t>タ</t>
    </rPh>
    <rPh sb="48" eb="51">
      <t>ホジョキン</t>
    </rPh>
    <rPh sb="52" eb="54">
      <t>シンセイ</t>
    </rPh>
    <rPh sb="54" eb="56">
      <t>ヨテイ</t>
    </rPh>
    <rPh sb="56" eb="57">
      <t>トウ</t>
    </rPh>
    <rPh sb="58" eb="60">
      <t>バアイ</t>
    </rPh>
    <rPh sb="61" eb="63">
      <t>キサイ</t>
    </rPh>
    <phoneticPr fontId="1"/>
  </si>
  <si>
    <t>補助金名、交付機関名を記入</t>
    <rPh sb="0" eb="3">
      <t>ホジョキン</t>
    </rPh>
    <rPh sb="3" eb="4">
      <t>メイ</t>
    </rPh>
    <rPh sb="5" eb="7">
      <t>コウフ</t>
    </rPh>
    <rPh sb="7" eb="9">
      <t>キカン</t>
    </rPh>
    <rPh sb="9" eb="10">
      <t>メイ</t>
    </rPh>
    <rPh sb="11" eb="13">
      <t>キニュウ</t>
    </rPh>
    <phoneticPr fontId="1"/>
  </si>
  <si>
    <t>有料試食○×＠□円</t>
    <rPh sb="0" eb="2">
      <t>ユウリョウ</t>
    </rPh>
    <rPh sb="2" eb="4">
      <t>シショク</t>
    </rPh>
    <rPh sb="8" eb="9">
      <t>エン</t>
    </rPh>
    <phoneticPr fontId="1"/>
  </si>
  <si>
    <t>会費から</t>
    <rPh sb="0" eb="2">
      <t>カイヒ</t>
    </rPh>
    <phoneticPr fontId="1"/>
  </si>
  <si>
    <t>パンフレット広告協賛○社×○円</t>
    <rPh sb="6" eb="8">
      <t>コウコク</t>
    </rPh>
    <rPh sb="8" eb="10">
      <t>キョウサン</t>
    </rPh>
    <rPh sb="11" eb="12">
      <t>シャ</t>
    </rPh>
    <rPh sb="14" eb="15">
      <t>エン</t>
    </rPh>
    <phoneticPr fontId="1"/>
  </si>
  <si>
    <r>
      <rPr>
        <b/>
        <u/>
        <sz val="11"/>
        <color rgb="FFFF0000"/>
        <rFont val="游ゴシック"/>
        <family val="3"/>
        <charset val="128"/>
        <scheme val="minor"/>
      </rPr>
      <t>本シートの入力方法（先にシート要望書５（積算書）を記入してください）</t>
    </r>
    <r>
      <rPr>
        <sz val="11"/>
        <color theme="1"/>
        <rFont val="游ゴシック"/>
        <family val="2"/>
        <scheme val="minor"/>
      </rPr>
      <t xml:space="preserve">
　　　の部分をご記入ください（備考の部分は任意）。
</t>
    </r>
    <r>
      <rPr>
        <sz val="11"/>
        <color theme="1"/>
        <rFont val="游ゴシック"/>
        <family val="3"/>
        <charset val="128"/>
        <scheme val="minor"/>
      </rPr>
      <t>　　※事業項目ごとの助成金の額は事業費以下であれば自由に決定
　　　できます。（合計助成額は８割以内かつ千円未満切り捨て厳守）</t>
    </r>
    <rPh sb="0" eb="1">
      <t>ホン</t>
    </rPh>
    <rPh sb="5" eb="7">
      <t>ニュウリョク</t>
    </rPh>
    <rPh sb="7" eb="9">
      <t>ホウホウ</t>
    </rPh>
    <rPh sb="10" eb="11">
      <t>サキ</t>
    </rPh>
    <rPh sb="15" eb="18">
      <t>ヨウボウショ</t>
    </rPh>
    <rPh sb="20" eb="22">
      <t>セキサン</t>
    </rPh>
    <rPh sb="22" eb="23">
      <t>ショ</t>
    </rPh>
    <rPh sb="25" eb="27">
      <t>キニュウ</t>
    </rPh>
    <rPh sb="50" eb="52">
      <t>ビコウ</t>
    </rPh>
    <rPh sb="53" eb="55">
      <t>ブブン</t>
    </rPh>
    <rPh sb="56" eb="58">
      <t>ニンイ</t>
    </rPh>
    <rPh sb="64" eb="68">
      <t>ジギョウコウモク</t>
    </rPh>
    <rPh sb="71" eb="74">
      <t>ジョセイキン</t>
    </rPh>
    <rPh sb="77" eb="82">
      <t>ジギョウヒイカ</t>
    </rPh>
    <rPh sb="86" eb="88">
      <t>ジユウ</t>
    </rPh>
    <rPh sb="89" eb="91">
      <t>ケッテイ</t>
    </rPh>
    <rPh sb="101" eb="103">
      <t>ゴウケイ</t>
    </rPh>
    <rPh sb="103" eb="106">
      <t>ジョセイガク</t>
    </rPh>
    <rPh sb="108" eb="111">
      <t>ワリイナイ</t>
    </rPh>
    <rPh sb="113" eb="117">
      <t>センエンミマン</t>
    </rPh>
    <rPh sb="117" eb="118">
      <t>キ</t>
    </rPh>
    <rPh sb="119" eb="120">
      <t>ス</t>
    </rPh>
    <rPh sb="121" eb="123">
      <t>ゲンシュ</t>
    </rPh>
    <phoneticPr fontId="1"/>
  </si>
  <si>
    <t>※「助成金の額の合計」が黄色になっている場合
・事業費の４／５（８割）以内か
・千円未満が切り捨てられているか
・合計額が200万円以下か
以上を確認し、修正してください。</t>
    <rPh sb="2" eb="5">
      <t>ジョセイキン</t>
    </rPh>
    <rPh sb="6" eb="7">
      <t>ガク</t>
    </rPh>
    <rPh sb="8" eb="10">
      <t>ゴウケイ</t>
    </rPh>
    <rPh sb="12" eb="14">
      <t>キイロ</t>
    </rPh>
    <rPh sb="20" eb="22">
      <t>バアイ</t>
    </rPh>
    <rPh sb="24" eb="27">
      <t>ジギョウヒ</t>
    </rPh>
    <rPh sb="33" eb="34">
      <t>ワリ</t>
    </rPh>
    <rPh sb="35" eb="37">
      <t>イナイ</t>
    </rPh>
    <rPh sb="40" eb="41">
      <t>セン</t>
    </rPh>
    <rPh sb="41" eb="42">
      <t>エン</t>
    </rPh>
    <rPh sb="42" eb="44">
      <t>ミマン</t>
    </rPh>
    <rPh sb="45" eb="46">
      <t>キ</t>
    </rPh>
    <rPh sb="47" eb="48">
      <t>ス</t>
    </rPh>
    <rPh sb="57" eb="59">
      <t>ゴウケイ</t>
    </rPh>
    <rPh sb="59" eb="60">
      <t>ガク</t>
    </rPh>
    <rPh sb="64" eb="65">
      <t>マン</t>
    </rPh>
    <rPh sb="65" eb="66">
      <t>エン</t>
    </rPh>
    <rPh sb="66" eb="68">
      <t>イカ</t>
    </rPh>
    <rPh sb="70" eb="72">
      <t>イジョウ</t>
    </rPh>
    <rPh sb="73" eb="75">
      <t>カクニン</t>
    </rPh>
    <rPh sb="77" eb="79">
      <t>シュウセイ</t>
    </rPh>
    <phoneticPr fontId="1"/>
  </si>
  <si>
    <r>
      <t>←　商品化・起業化・全県展開・継続開催による定着など
　　※</t>
    </r>
    <r>
      <rPr>
        <sz val="11"/>
        <color rgb="FFFF0000"/>
        <rFont val="游ゴシック"/>
        <family val="3"/>
        <charset val="128"/>
        <scheme val="minor"/>
      </rPr>
      <t>60字以内（目安）</t>
    </r>
    <rPh sb="6" eb="8">
      <t>キギョウ</t>
    </rPh>
    <rPh sb="8" eb="9">
      <t>カ</t>
    </rPh>
    <rPh sb="10" eb="12">
      <t>ゼンケン</t>
    </rPh>
    <rPh sb="12" eb="14">
      <t>テンカイ</t>
    </rPh>
    <rPh sb="15" eb="17">
      <t>ケイゾク</t>
    </rPh>
    <rPh sb="17" eb="19">
      <t>カイサイ</t>
    </rPh>
    <rPh sb="22" eb="24">
      <t>テイチャク</t>
    </rPh>
    <rPh sb="32" eb="35">
      <t>ジイナイ</t>
    </rPh>
    <rPh sb="36" eb="38">
      <t>メヤス</t>
    </rPh>
    <phoneticPr fontId="1"/>
  </si>
  <si>
    <t>事業の課題（助成事業が必要な理由）</t>
    <rPh sb="0" eb="2">
      <t>ジギョウ</t>
    </rPh>
    <rPh sb="3" eb="5">
      <t>カダイ</t>
    </rPh>
    <rPh sb="6" eb="8">
      <t>ジョセイ</t>
    </rPh>
    <rPh sb="8" eb="10">
      <t>ジギョウ</t>
    </rPh>
    <rPh sb="11" eb="13">
      <t>ヒツヨウ</t>
    </rPh>
    <rPh sb="14" eb="16">
      <t>リユウ</t>
    </rPh>
    <phoneticPr fontId="1"/>
  </si>
  <si>
    <t xml:space="preserve">・生産に関して、生産者間での技術格差がある
・安定かつ十分な供給体制がまだ不十分
</t>
    <rPh sb="1" eb="3">
      <t>セイサン</t>
    </rPh>
    <rPh sb="4" eb="5">
      <t>カン</t>
    </rPh>
    <rPh sb="8" eb="11">
      <t>セイサンシャ</t>
    </rPh>
    <rPh sb="11" eb="12">
      <t>カン</t>
    </rPh>
    <rPh sb="14" eb="16">
      <t>ギジュツ</t>
    </rPh>
    <rPh sb="16" eb="18">
      <t>カクサ</t>
    </rPh>
    <rPh sb="23" eb="25">
      <t>アンテイ</t>
    </rPh>
    <rPh sb="27" eb="29">
      <t>ジュウブン</t>
    </rPh>
    <rPh sb="30" eb="32">
      <t>キョウキュウ</t>
    </rPh>
    <rPh sb="32" eb="34">
      <t>タイセイ</t>
    </rPh>
    <rPh sb="37" eb="40">
      <t>フジュウブン</t>
    </rPh>
    <phoneticPr fontId="1"/>
  </si>
  <si>
    <t>ア　PR用資材作成
①いつ　５月～７月
③対象　売場（スーパー等）でのPR活動
④何を行う　PR用のミニのぼり（○個）、売場POP（○個）の作成
⑤直営か否か　○へ委託
イ　売場でのPR活動
①いつ　８月～９月（計３回）
②どこで　○○、△△、□□
③対象　一般客
④何を行う　売場でのPR活動とアンケート調査（調査結果は今後のPR活動方針の参考とする）
⑤直営か否か　PR・アンケート調査は××へ委託。アンケートとりまとめは組合員が行う。
⑥連携先　実施場所（○○、△△、□□）からは了解済み。</t>
    <phoneticPr fontId="1"/>
  </si>
  <si>
    <t>①いつ、②どこで、③誰を対象、④何を行う、⑤直営か否か、⑥連携先、等をお書きください。　
※改行したい場合は「Alt＋Enter」（同時押し）
　文字がはみ出る場合は、行の高さを手動で調整してください。また、
　字数のフォントを下げる、詳細を別紙に記載する等を行ってください。</t>
    <rPh sb="106" eb="108">
      <t>ジスウ</t>
    </rPh>
    <rPh sb="114" eb="115">
      <t>サ</t>
    </rPh>
    <rPh sb="118" eb="120">
      <t>ショウサイ</t>
    </rPh>
    <rPh sb="121" eb="123">
      <t>ベッシ</t>
    </rPh>
    <rPh sb="124" eb="126">
      <t>キサイ</t>
    </rPh>
    <rPh sb="128" eb="129">
      <t>トウ</t>
    </rPh>
    <rPh sb="130" eb="131">
      <t>オコナ</t>
    </rPh>
    <phoneticPr fontId="1"/>
  </si>
  <si>
    <t xml:space="preserve">ア　PR用資材作成
①いつ　５月～７月
③対象　売場（スーパー等）でのPR活動
④何を行う　PR用のミニのぼり（○個）、売場POP（○個）の作成
⑤直営か否か　□□へ委託
イ　売場でのPR活動
①いつ　８月～９月（計３回）
②どこで　○○、△△、□□
③対象　一般客
④何を行う　売場でのPR活動とアンケート調査
</t>
    <rPh sb="74" eb="76">
      <t>チョクエイ</t>
    </rPh>
    <rPh sb="77" eb="78">
      <t>イナ</t>
    </rPh>
    <phoneticPr fontId="1"/>
  </si>
  <si>
    <r>
      <t>←　※</t>
    </r>
    <r>
      <rPr>
        <sz val="11"/>
        <color rgb="FFFF0000"/>
        <rFont val="游ゴシック"/>
        <family val="3"/>
        <charset val="128"/>
        <scheme val="minor"/>
      </rPr>
      <t>200字以内（目安）</t>
    </r>
    <r>
      <rPr>
        <sz val="11"/>
        <color theme="1"/>
        <rFont val="游ゴシック"/>
        <family val="2"/>
        <scheme val="minor"/>
      </rPr>
      <t>　</t>
    </r>
    <rPh sb="6" eb="9">
      <t>ジイナイ</t>
    </rPh>
    <rPh sb="10" eb="12">
      <t>メヤス</t>
    </rPh>
    <phoneticPr fontId="1"/>
  </si>
  <si>
    <t>・生産者の増加（○名→△名）
・技術格差解消
・県内での認知度向上
・ブランド化</t>
    <phoneticPr fontId="1"/>
  </si>
  <si>
    <t>平成○○年度　～～～
令和△△年度　～～～</t>
    <rPh sb="11" eb="13">
      <t>レイワ</t>
    </rPh>
    <phoneticPr fontId="1"/>
  </si>
  <si>
    <t>　・行・列の追加や削除はしないでください。</t>
    <rPh sb="2" eb="3">
      <t>ギョウ</t>
    </rPh>
    <rPh sb="4" eb="5">
      <t>レツ</t>
    </rPh>
    <rPh sb="6" eb="8">
      <t>ツイカ</t>
    </rPh>
    <rPh sb="9" eb="11">
      <t>サクジョ</t>
    </rPh>
    <phoneticPr fontId="1"/>
  </si>
  <si>
    <t>②「ハード」：費用の内容が機材・機械、施設の購入や設置の費用等である場合に「○」を選択してください。</t>
    <rPh sb="7" eb="9">
      <t>ヒヨウ</t>
    </rPh>
    <rPh sb="10" eb="12">
      <t>ナイヨウ</t>
    </rPh>
    <rPh sb="13" eb="15">
      <t>キザイ</t>
    </rPh>
    <rPh sb="16" eb="18">
      <t>キカイ</t>
    </rPh>
    <rPh sb="19" eb="21">
      <t>シセツ</t>
    </rPh>
    <rPh sb="22" eb="24">
      <t>コウニュウ</t>
    </rPh>
    <rPh sb="25" eb="27">
      <t>セッチ</t>
    </rPh>
    <rPh sb="28" eb="30">
      <t>ヒヨウ</t>
    </rPh>
    <rPh sb="30" eb="31">
      <t>トウ</t>
    </rPh>
    <rPh sb="34" eb="36">
      <t>バアイ</t>
    </rPh>
    <rPh sb="41" eb="43">
      <t>センタク</t>
    </rPh>
    <phoneticPr fontId="1"/>
  </si>
  <si>
    <t>PR用機器</t>
    <rPh sb="2" eb="3">
      <t>ヨウ</t>
    </rPh>
    <rPh sb="3" eb="5">
      <t>キキ</t>
    </rPh>
    <phoneticPr fontId="1"/>
  </si>
  <si>
    <t xml:space="preserve">ア　先進地視察
①いつ　8月1日、2日
②どこで　○○県○○市○○農場
　※○○農場は～～～～
③対象　○○組合：○○○○、△△△△（計２名）
④何を行う　生産方法、技術普及の方法（マニュアル化）について視察
⑤直営か否か　直営
⑥連携先　○○農場の□□さん（代表）からは既に了解を得ている。
イ　機材導入によるマニュアル作成
①いつ　８月～１２月
②どこで　貸し会議室
③対象　○○組合員（○名）
④何を行う　１．機材導入による試験栽培
　　　　　　２．マニュアル作成に向けた打合せ（○回）
　　　　　　３．マニュアル作成・印刷（○部）・配布
⑤直営か否か　直営
</t>
    <rPh sb="2" eb="5">
      <t>センシンチ</t>
    </rPh>
    <rPh sb="5" eb="7">
      <t>シサツ</t>
    </rPh>
    <rPh sb="13" eb="14">
      <t>ガツ</t>
    </rPh>
    <rPh sb="15" eb="16">
      <t>ニチ</t>
    </rPh>
    <rPh sb="18" eb="19">
      <t>ニチ</t>
    </rPh>
    <rPh sb="27" eb="28">
      <t>ケン</t>
    </rPh>
    <rPh sb="30" eb="31">
      <t>シ</t>
    </rPh>
    <rPh sb="33" eb="35">
      <t>ノウジョウ</t>
    </rPh>
    <rPh sb="40" eb="42">
      <t>ノウジョウ</t>
    </rPh>
    <rPh sb="49" eb="51">
      <t>タイショウ</t>
    </rPh>
    <rPh sb="54" eb="56">
      <t>クミアイ</t>
    </rPh>
    <rPh sb="67" eb="68">
      <t>ケイ</t>
    </rPh>
    <rPh sb="69" eb="70">
      <t>メイ</t>
    </rPh>
    <rPh sb="73" eb="74">
      <t>ナニ</t>
    </rPh>
    <rPh sb="75" eb="76">
      <t>オコナ</t>
    </rPh>
    <rPh sb="78" eb="80">
      <t>セイサン</t>
    </rPh>
    <rPh sb="80" eb="82">
      <t>ホウホウ</t>
    </rPh>
    <rPh sb="83" eb="85">
      <t>ギジュツ</t>
    </rPh>
    <rPh sb="85" eb="87">
      <t>フキュウ</t>
    </rPh>
    <rPh sb="88" eb="90">
      <t>ホウホウ</t>
    </rPh>
    <rPh sb="96" eb="97">
      <t>カ</t>
    </rPh>
    <rPh sb="102" eb="104">
      <t>シサツ</t>
    </rPh>
    <rPh sb="150" eb="152">
      <t>キザイ</t>
    </rPh>
    <rPh sb="152" eb="154">
      <t>ドウニュウ</t>
    </rPh>
    <rPh sb="162" eb="164">
      <t>サクセイ</t>
    </rPh>
    <rPh sb="170" eb="171">
      <t>ガツ</t>
    </rPh>
    <rPh sb="174" eb="175">
      <t>ガツ</t>
    </rPh>
    <rPh sb="181" eb="182">
      <t>カ</t>
    </rPh>
    <rPh sb="183" eb="186">
      <t>カイギシツ</t>
    </rPh>
    <rPh sb="188" eb="190">
      <t>タイショウ</t>
    </rPh>
    <rPh sb="193" eb="195">
      <t>クミアイ</t>
    </rPh>
    <rPh sb="195" eb="196">
      <t>イン</t>
    </rPh>
    <rPh sb="198" eb="199">
      <t>メイ</t>
    </rPh>
    <rPh sb="202" eb="203">
      <t>ナニ</t>
    </rPh>
    <rPh sb="204" eb="205">
      <t>オコナ</t>
    </rPh>
    <rPh sb="209" eb="211">
      <t>キザイ</t>
    </rPh>
    <rPh sb="211" eb="213">
      <t>ドウニュウ</t>
    </rPh>
    <rPh sb="216" eb="218">
      <t>シケン</t>
    </rPh>
    <rPh sb="218" eb="220">
      <t>サイバイ</t>
    </rPh>
    <rPh sb="234" eb="236">
      <t>サクセイ</t>
    </rPh>
    <rPh sb="237" eb="238">
      <t>ム</t>
    </rPh>
    <rPh sb="240" eb="242">
      <t>ウチアワ</t>
    </rPh>
    <rPh sb="245" eb="246">
      <t>カイ</t>
    </rPh>
    <rPh sb="261" eb="263">
      <t>サクセイ</t>
    </rPh>
    <rPh sb="264" eb="266">
      <t>インサツ</t>
    </rPh>
    <rPh sb="268" eb="269">
      <t>ブ</t>
    </rPh>
    <rPh sb="271" eb="273">
      <t>ハイフ</t>
    </rPh>
    <phoneticPr fontId="1"/>
  </si>
  <si>
    <t>①</t>
    <phoneticPr fontId="1"/>
  </si>
  <si>
    <t>栽培用機材（○○○）</t>
    <rPh sb="0" eb="3">
      <t>サイバイヨウ</t>
    </rPh>
    <rPh sb="3" eb="5">
      <t>キザイ</t>
    </rPh>
    <phoneticPr fontId="1"/>
  </si>
  <si>
    <t>○</t>
    <phoneticPr fontId="1"/>
  </si>
  <si>
    <t>個</t>
    <rPh sb="0" eb="1">
      <t>コ</t>
    </rPh>
    <phoneticPr fontId="1"/>
  </si>
  <si>
    <t>ア　先進地視察
①いつ　8月1日、2日
②どこで　○○県○○市○○農場
　※○○農場は～～～～
③対象　○○組合：○○○○、△△△△（計２名）
④何を行う　生産方法、技術普及の方法（マニュアル化）について視察
⑤直営か否か　直営
⑥連携先　○○農場の□□さん（代表）からは既に了解を得ている。
イ　機材導入によるマニュアル作成
①いつ　８月～１２月
②どこで　貸し会議室
③対象　○○組合員（○名）
④何を行う　１．機材導入による試験栽培
　　　　　　２．マニュアル作成に向けた打合せ（○回）
　　　　　　３．マニュアル作成・印刷（○部）・配布
⑤直営か否か　直営</t>
    <phoneticPr fontId="1"/>
  </si>
  <si>
    <t>個</t>
    <rPh sb="0" eb="1">
      <t>コ</t>
    </rPh>
    <phoneticPr fontId="1"/>
  </si>
  <si>
    <t>○</t>
    <phoneticPr fontId="1"/>
  </si>
  <si>
    <t>栽培用機材（○○○）</t>
    <phoneticPr fontId="1"/>
  </si>
  <si>
    <r>
      <t>ア　先進地視察
①いつ　8月21日、22日
②どこで　○○県○○市○○農場
　※○○農場は～～～～
③対象　○○組合：○○○○、△△△△（計２名）
　　　　</t>
    </r>
    <r>
      <rPr>
        <u/>
        <sz val="9"/>
        <color theme="1"/>
        <rFont val="游ゴシック"/>
        <family val="3"/>
        <charset val="128"/>
        <scheme val="minor"/>
      </rPr>
      <t>○○研究機関：○○○○</t>
    </r>
    <r>
      <rPr>
        <sz val="9"/>
        <color theme="1"/>
        <rFont val="游ゴシック"/>
        <family val="2"/>
        <scheme val="minor"/>
      </rPr>
      <t xml:space="preserve">
④何を行う　生産方法、技術普及の方法（マニュアル化）について視察</t>
    </r>
    <r>
      <rPr>
        <u/>
        <sz val="9"/>
        <color theme="1"/>
        <rFont val="游ゴシック"/>
        <family val="3"/>
        <charset val="128"/>
        <scheme val="minor"/>
      </rPr>
      <t>を行った。</t>
    </r>
    <r>
      <rPr>
        <sz val="9"/>
        <color theme="1"/>
        <rFont val="游ゴシック"/>
        <family val="2"/>
        <scheme val="minor"/>
      </rPr>
      <t xml:space="preserve">
※別紙１（視察の様子）
イ　マニュアル作成
①いつ　８月～１２月
②どこで　貸し会議室
③対象　○○組合員（○名）
④何を行う　
１．機材導入による試験栽培
２．マニュアル作成に向けた打合せ（○回）
</t>
    </r>
    <r>
      <rPr>
        <u/>
        <sz val="9"/>
        <color theme="1"/>
        <rFont val="游ゴシック"/>
        <family val="3"/>
        <charset val="128"/>
        <scheme val="minor"/>
      </rPr>
      <t>３.   マニュアル作成について、県・市・研究機関からのアドバイス会議を実施（1回）</t>
    </r>
    <r>
      <rPr>
        <sz val="9"/>
        <color theme="1"/>
        <rFont val="游ゴシック"/>
        <family val="2"/>
        <scheme val="minor"/>
      </rPr>
      <t xml:space="preserve">
４．マニュアル作成・印刷（○部）</t>
    </r>
    <rPh sb="80" eb="82">
      <t>ケンキュウ</t>
    </rPh>
    <rPh sb="82" eb="84">
      <t>キカン</t>
    </rPh>
    <rPh sb="123" eb="124">
      <t>オコナ</t>
    </rPh>
    <rPh sb="129" eb="131">
      <t>ベッシ</t>
    </rPh>
    <rPh sb="133" eb="135">
      <t>シサツ</t>
    </rPh>
    <rPh sb="136" eb="138">
      <t>ヨウス</t>
    </rPh>
    <rPh sb="239" eb="241">
      <t>サクセイ</t>
    </rPh>
    <rPh sb="246" eb="247">
      <t>ケン</t>
    </rPh>
    <rPh sb="248" eb="249">
      <t>シ</t>
    </rPh>
    <rPh sb="250" eb="252">
      <t>ケンキュウ</t>
    </rPh>
    <rPh sb="252" eb="254">
      <t>キカン</t>
    </rPh>
    <rPh sb="262" eb="264">
      <t>カイギ</t>
    </rPh>
    <rPh sb="265" eb="267">
      <t>ジッシ</t>
    </rPh>
    <rPh sb="269" eb="270">
      <t>カイ</t>
    </rPh>
    <phoneticPr fontId="1"/>
  </si>
  <si>
    <t>aaa</t>
    <phoneticPr fontId="1"/>
  </si>
  <si>
    <t>栽培用機材（○○○）</t>
    <phoneticPr fontId="1"/>
  </si>
  <si>
    <t>←　令和６年３月３１日までの年月日をお書きください</t>
    <rPh sb="2" eb="4">
      <t>レイワ</t>
    </rPh>
    <rPh sb="5" eb="6">
      <t>ネン</t>
    </rPh>
    <rPh sb="7" eb="8">
      <t>ガツ</t>
    </rPh>
    <rPh sb="10" eb="11">
      <t>ニチ</t>
    </rPh>
    <rPh sb="14" eb="17">
      <t>ネンガッピ</t>
    </rPh>
    <rPh sb="19" eb="20">
      <t>カ</t>
    </rPh>
    <phoneticPr fontId="1"/>
  </si>
  <si>
    <t>←　令和６年３月３１日までの年月日をお書きください（この日付以降の支出は助成対象とはなりません）</t>
    <rPh sb="2" eb="4">
      <t>レイワ</t>
    </rPh>
    <rPh sb="5" eb="6">
      <t>ネン</t>
    </rPh>
    <rPh sb="7" eb="8">
      <t>ガツ</t>
    </rPh>
    <rPh sb="10" eb="11">
      <t>ニチ</t>
    </rPh>
    <rPh sb="14" eb="17">
      <t>ネンガッピ</t>
    </rPh>
    <rPh sb="19" eb="20">
      <t>カ</t>
    </rPh>
    <rPh sb="28" eb="30">
      <t>ヒヅケ</t>
    </rPh>
    <rPh sb="30" eb="32">
      <t>イコウ</t>
    </rPh>
    <rPh sb="33" eb="35">
      <t>シシュツ</t>
    </rPh>
    <rPh sb="36" eb="38">
      <t>ジョセイ</t>
    </rPh>
    <rPh sb="38" eb="40">
      <t>タイショウ</t>
    </rPh>
    <phoneticPr fontId="1"/>
  </si>
  <si>
    <t>　※修正は、本様式への直接入力（赤字表記）として、要望書の様式では修正し</t>
    <rPh sb="2" eb="4">
      <t>シュウセイ</t>
    </rPh>
    <rPh sb="6" eb="7">
      <t>ホン</t>
    </rPh>
    <rPh sb="7" eb="9">
      <t>ヨウシキ</t>
    </rPh>
    <rPh sb="11" eb="13">
      <t>チョクセツ</t>
    </rPh>
    <rPh sb="13" eb="15">
      <t>ニュウリョク</t>
    </rPh>
    <rPh sb="16" eb="18">
      <t>アカジ</t>
    </rPh>
    <rPh sb="18" eb="20">
      <t>ヒョウキ</t>
    </rPh>
    <rPh sb="25" eb="27">
      <t>ヨウボウ</t>
    </rPh>
    <rPh sb="27" eb="28">
      <t>ショ</t>
    </rPh>
    <rPh sb="29" eb="31">
      <t>ヨウシキ</t>
    </rPh>
    <rPh sb="33" eb="35">
      <t>シュウセイ</t>
    </rPh>
    <phoneticPr fontId="1"/>
  </si>
  <si>
    <t>　　ないでください。</t>
    <phoneticPr fontId="1"/>
  </si>
  <si>
    <r>
      <t>　のチェックを外してください（</t>
    </r>
    <r>
      <rPr>
        <sz val="11"/>
        <color theme="1"/>
        <rFont val="Segoe UI Symbol"/>
        <family val="2"/>
      </rPr>
      <t>☑</t>
    </r>
    <r>
      <rPr>
        <sz val="11"/>
        <color theme="1"/>
        <rFont val="Segoe UI Symbol"/>
        <family val="2"/>
        <charset val="1"/>
      </rPr>
      <t>→</t>
    </r>
    <r>
      <rPr>
        <sz val="11"/>
        <color theme="1"/>
        <rFont val="Segoe UI Symbol"/>
        <family val="2"/>
      </rPr>
      <t>□</t>
    </r>
    <r>
      <rPr>
        <sz val="11"/>
        <color theme="1"/>
        <rFont val="游ゴシック"/>
        <family val="2"/>
        <scheme val="minor"/>
      </rPr>
      <t>）
　※全部で</t>
    </r>
    <r>
      <rPr>
        <sz val="11"/>
        <color rgb="FFFF0000"/>
        <rFont val="游ゴシック"/>
        <family val="3"/>
        <charset val="128"/>
        <scheme val="minor"/>
      </rPr>
      <t>２個所</t>
    </r>
    <r>
      <rPr>
        <sz val="11"/>
        <color theme="1"/>
        <rFont val="游ゴシック"/>
        <family val="2"/>
        <scheme val="minor"/>
      </rPr>
      <t>あります（シート2.5）</t>
    </r>
    <phoneticPr fontId="1"/>
  </si>
  <si>
    <r>
      <t>←　団体として、これまでにどのような取り組みをしてきたのか（取り組むことと
　なった経緯）についてお書きください
　（継続事業の場合は、助成事業での取り組みについてもお書きください）
　　要望書提出後から、交付申請までの間の取組状況も追加してください。
　　なお、追加・修正する場合は、コピー・値貼り付けの後で記載してください。
　　※</t>
    </r>
    <r>
      <rPr>
        <sz val="11"/>
        <color rgb="FFFF0000"/>
        <rFont val="游ゴシック"/>
        <family val="3"/>
        <charset val="128"/>
        <scheme val="minor"/>
      </rPr>
      <t>400字以内（目安）</t>
    </r>
    <r>
      <rPr>
        <sz val="11"/>
        <color theme="1"/>
        <rFont val="游ゴシック"/>
        <family val="2"/>
        <scheme val="minor"/>
      </rPr>
      <t xml:space="preserve">
</t>
    </r>
    <r>
      <rPr>
        <sz val="11"/>
        <color rgb="FFFF0000"/>
        <rFont val="游ゴシック"/>
        <family val="3"/>
        <charset val="128"/>
        <scheme val="minor"/>
      </rPr>
      <t>※改行は「Alt　＋　Enter」でできます</t>
    </r>
    <rPh sb="2" eb="4">
      <t>ダンタイ</t>
    </rPh>
    <rPh sb="18" eb="19">
      <t>ト</t>
    </rPh>
    <rPh sb="20" eb="21">
      <t>ク</t>
    </rPh>
    <rPh sb="30" eb="31">
      <t>ト</t>
    </rPh>
    <rPh sb="32" eb="33">
      <t>ク</t>
    </rPh>
    <rPh sb="42" eb="44">
      <t>ケイイ</t>
    </rPh>
    <rPh sb="50" eb="51">
      <t>カ</t>
    </rPh>
    <rPh sb="59" eb="61">
      <t>ケイゾク</t>
    </rPh>
    <rPh sb="61" eb="63">
      <t>ジギョウ</t>
    </rPh>
    <rPh sb="64" eb="66">
      <t>バアイ</t>
    </rPh>
    <rPh sb="68" eb="70">
      <t>ジョセイ</t>
    </rPh>
    <rPh sb="70" eb="72">
      <t>ジギョウ</t>
    </rPh>
    <rPh sb="74" eb="75">
      <t>ト</t>
    </rPh>
    <rPh sb="76" eb="77">
      <t>ク</t>
    </rPh>
    <rPh sb="84" eb="85">
      <t>カ</t>
    </rPh>
    <rPh sb="94" eb="97">
      <t>ヨウボウショ</t>
    </rPh>
    <rPh sb="97" eb="100">
      <t>テイシュツゴ</t>
    </rPh>
    <rPh sb="103" eb="105">
      <t>コウフ</t>
    </rPh>
    <rPh sb="105" eb="107">
      <t>シンセイ</t>
    </rPh>
    <rPh sb="110" eb="111">
      <t>アイダ</t>
    </rPh>
    <rPh sb="112" eb="114">
      <t>トリクミ</t>
    </rPh>
    <rPh sb="114" eb="116">
      <t>ジョウキョウ</t>
    </rPh>
    <rPh sb="117" eb="119">
      <t>ツイカ</t>
    </rPh>
    <rPh sb="132" eb="134">
      <t>ツイカ</t>
    </rPh>
    <rPh sb="135" eb="137">
      <t>シュウセイ</t>
    </rPh>
    <rPh sb="139" eb="141">
      <t>バアイ</t>
    </rPh>
    <rPh sb="147" eb="148">
      <t>アタイ</t>
    </rPh>
    <rPh sb="148" eb="149">
      <t>ハ</t>
    </rPh>
    <rPh sb="150" eb="151">
      <t>ツ</t>
    </rPh>
    <rPh sb="153" eb="154">
      <t>アト</t>
    </rPh>
    <rPh sb="155" eb="157">
      <t>キサイ</t>
    </rPh>
    <rPh sb="171" eb="172">
      <t>ジ</t>
    </rPh>
    <rPh sb="172" eb="174">
      <t>イナイ</t>
    </rPh>
    <rPh sb="175" eb="177">
      <t>メヤス</t>
    </rPh>
    <rPh sb="182" eb="184">
      <t>カイギョウ</t>
    </rPh>
    <phoneticPr fontId="1"/>
  </si>
  <si>
    <t>←　押印は不要です。E-mailで提出してください。</t>
    <rPh sb="2" eb="4">
      <t>オウイン</t>
    </rPh>
    <rPh sb="5" eb="7">
      <t>フヨウ</t>
    </rPh>
    <rPh sb="17" eb="19">
      <t>テイシュツ</t>
    </rPh>
    <phoneticPr fontId="1"/>
  </si>
  <si>
    <t>例）支払完了日（領収書⑩）、イベント開催日（事業項目①、参考１）等、報告書内で確認できる根拠を</t>
    <rPh sb="0" eb="1">
      <t>レイ</t>
    </rPh>
    <rPh sb="2" eb="4">
      <t>シハライ</t>
    </rPh>
    <rPh sb="4" eb="7">
      <t>カンリョウビ</t>
    </rPh>
    <rPh sb="8" eb="11">
      <t>リョウシュウショ</t>
    </rPh>
    <rPh sb="18" eb="21">
      <t>カイサイビ</t>
    </rPh>
    <rPh sb="22" eb="24">
      <t>ジギョウ</t>
    </rPh>
    <rPh sb="24" eb="26">
      <t>コウモク</t>
    </rPh>
    <rPh sb="28" eb="30">
      <t>サンコウ</t>
    </rPh>
    <rPh sb="32" eb="33">
      <t>トウ</t>
    </rPh>
    <rPh sb="34" eb="37">
      <t>ホウコクショ</t>
    </rPh>
    <rPh sb="37" eb="38">
      <t>ナイ</t>
    </rPh>
    <rPh sb="39" eb="41">
      <t>カクニン</t>
    </rPh>
    <rPh sb="44" eb="46">
      <t>コンキョ</t>
    </rPh>
    <phoneticPr fontId="1"/>
  </si>
  <si>
    <t>　 記載してください。</t>
    <rPh sb="2" eb="4">
      <t>キサイ</t>
    </rPh>
    <phoneticPr fontId="1"/>
  </si>
  <si>
    <t>←　原則、交付申請書のとおりとしてください</t>
    <rPh sb="2" eb="4">
      <t>ゲンソク</t>
    </rPh>
    <rPh sb="5" eb="7">
      <t>コウフ</t>
    </rPh>
    <rPh sb="7" eb="1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</si>
</sst>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00_);[Red]\(#,##0.00\)"/>
  </numFmts>
  <fonts count="49">
    <font>
      <sz val="11"/>
      <color theme="1"/>
      <name val="游ゴシック"/>
      <family val="2"/>
      <scheme val="minor"/>
    </font>
    <font>
      <sz val="6"/>
      <name val="游ゴシック"/>
      <family val="3"/>
      <charset val="128"/>
      <scheme val="minor"/>
    </font>
    <font>
      <sz val="10"/>
      <color theme="1"/>
      <name val="游ゴシック"/>
      <family val="2"/>
      <scheme val="minor"/>
    </font>
    <font>
      <sz val="9"/>
      <color theme="1"/>
      <name val="游ゴシック"/>
      <family val="2"/>
      <scheme val="minor"/>
    </font>
    <font>
      <sz val="10"/>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u/>
      <sz val="11"/>
      <color theme="10"/>
      <name val="游ゴシック"/>
      <family val="2"/>
      <scheme val="minor"/>
    </font>
    <font>
      <sz val="12"/>
      <color theme="1"/>
      <name val="游ゴシック"/>
      <family val="2"/>
      <scheme val="minor"/>
    </font>
    <font>
      <sz val="14"/>
      <color theme="1"/>
      <name val="游ゴシック"/>
      <family val="2"/>
      <scheme val="minor"/>
    </font>
    <font>
      <sz val="12"/>
      <color theme="1"/>
      <name val="游ゴシック"/>
      <family val="3"/>
      <charset val="128"/>
      <scheme val="minor"/>
    </font>
    <font>
      <sz val="9"/>
      <color rgb="FF000000"/>
      <name val="Meiryo UI"/>
      <family val="3"/>
      <charset val="128"/>
    </font>
    <font>
      <b/>
      <u/>
      <sz val="14"/>
      <color rgb="FFFF0000"/>
      <name val="游ゴシック"/>
      <family val="3"/>
      <charset val="128"/>
      <scheme val="minor"/>
    </font>
    <font>
      <b/>
      <sz val="11"/>
      <color rgb="FFFF0000"/>
      <name val="游ゴシック"/>
      <family val="3"/>
      <charset val="128"/>
      <scheme val="minor"/>
    </font>
    <font>
      <sz val="16"/>
      <color theme="1"/>
      <name val="游ゴシック"/>
      <family val="2"/>
      <scheme val="minor"/>
    </font>
    <font>
      <b/>
      <u/>
      <sz val="11"/>
      <color rgb="FFFF0000"/>
      <name val="游ゴシック"/>
      <family val="3"/>
      <charset val="128"/>
      <scheme val="minor"/>
    </font>
    <font>
      <sz val="11"/>
      <color theme="1"/>
      <name val="游ゴシック"/>
      <family val="2"/>
      <scheme val="minor"/>
    </font>
    <font>
      <b/>
      <sz val="16"/>
      <color theme="1"/>
      <name val="游ゴシック"/>
      <family val="3"/>
      <charset val="128"/>
      <scheme val="minor"/>
    </font>
    <font>
      <b/>
      <sz val="14"/>
      <color rgb="FFFF0000"/>
      <name val="游ゴシック"/>
      <family val="3"/>
      <charset val="128"/>
      <scheme val="minor"/>
    </font>
    <font>
      <b/>
      <sz val="9"/>
      <color indexed="81"/>
      <name val="MS P ゴシック"/>
      <family val="3"/>
      <charset val="128"/>
    </font>
    <font>
      <sz val="9"/>
      <color indexed="81"/>
      <name val="MS P ゴシック"/>
      <family val="3"/>
      <charset val="128"/>
    </font>
    <font>
      <b/>
      <sz val="14"/>
      <color theme="1"/>
      <name val="游ゴシック"/>
      <family val="3"/>
      <charset val="128"/>
      <scheme val="minor"/>
    </font>
    <font>
      <sz val="11"/>
      <color theme="0"/>
      <name val="游ゴシック"/>
      <family val="2"/>
      <scheme val="minor"/>
    </font>
    <font>
      <b/>
      <sz val="11"/>
      <color rgb="FFFF0000"/>
      <name val="Segoe UI Symbol"/>
      <family val="2"/>
    </font>
    <font>
      <sz val="11"/>
      <color theme="0"/>
      <name val="游ゴシック"/>
      <family val="3"/>
      <charset val="128"/>
      <scheme val="minor"/>
    </font>
    <font>
      <sz val="11"/>
      <color theme="1"/>
      <name val="Segoe UI Symbol"/>
      <family val="2"/>
    </font>
    <font>
      <sz val="11"/>
      <color theme="1"/>
      <name val="Segoe UI Symbol"/>
      <family val="3"/>
    </font>
    <font>
      <b/>
      <u/>
      <sz val="12"/>
      <color rgb="FFFF0000"/>
      <name val="游ゴシック"/>
      <family val="3"/>
      <charset val="128"/>
      <scheme val="minor"/>
    </font>
    <font>
      <b/>
      <sz val="11"/>
      <color rgb="FFFF0000"/>
      <name val="游ゴシック"/>
      <family val="2"/>
      <scheme val="minor"/>
    </font>
    <font>
      <b/>
      <sz val="11"/>
      <color rgb="FFFF0000"/>
      <name val="Segoe UI Symbol"/>
      <family val="2"/>
      <charset val="1"/>
    </font>
    <font>
      <b/>
      <sz val="20"/>
      <color theme="1"/>
      <name val="游ゴシック"/>
      <family val="3"/>
      <charset val="128"/>
      <scheme val="minor"/>
    </font>
    <font>
      <sz val="11"/>
      <color rgb="FF00B050"/>
      <name val="游ゴシック"/>
      <family val="2"/>
      <scheme val="minor"/>
    </font>
    <font>
      <sz val="11"/>
      <name val="游ゴシック"/>
      <family val="3"/>
      <charset val="128"/>
      <scheme val="minor"/>
    </font>
    <font>
      <u/>
      <sz val="11"/>
      <color theme="1"/>
      <name val="游ゴシック"/>
      <family val="2"/>
      <scheme val="minor"/>
    </font>
    <font>
      <sz val="14"/>
      <color theme="1"/>
      <name val="ＭＳ 明朝"/>
      <family val="1"/>
      <charset val="128"/>
    </font>
    <font>
      <sz val="11"/>
      <color theme="1"/>
      <name val="ＭＳ 明朝"/>
      <family val="1"/>
      <charset val="128"/>
    </font>
    <font>
      <sz val="16"/>
      <color theme="1"/>
      <name val="ＭＳ 明朝"/>
      <family val="1"/>
      <charset val="128"/>
    </font>
    <font>
      <sz val="18"/>
      <color theme="1"/>
      <name val="ＭＳ 明朝"/>
      <family val="1"/>
      <charset val="128"/>
    </font>
    <font>
      <sz val="12"/>
      <color theme="1"/>
      <name val="ＭＳ 明朝"/>
      <family val="1"/>
      <charset val="128"/>
    </font>
    <font>
      <b/>
      <u/>
      <sz val="12"/>
      <color theme="1"/>
      <name val="ＭＳ 明朝"/>
      <family val="1"/>
      <charset val="128"/>
    </font>
    <font>
      <b/>
      <sz val="14"/>
      <color theme="1"/>
      <name val="ＭＳ 明朝"/>
      <family val="1"/>
      <charset val="128"/>
    </font>
    <font>
      <u/>
      <sz val="9"/>
      <color theme="1"/>
      <name val="游ゴシック"/>
      <family val="3"/>
      <charset val="128"/>
      <scheme val="minor"/>
    </font>
    <font>
      <b/>
      <sz val="12"/>
      <color theme="1"/>
      <name val="游ゴシック"/>
      <family val="3"/>
      <charset val="128"/>
      <scheme val="minor"/>
    </font>
    <font>
      <sz val="12"/>
      <color theme="1"/>
      <name val="Segoe UI Symbol"/>
      <family val="2"/>
    </font>
    <font>
      <sz val="11"/>
      <color theme="1"/>
      <name val="Segoe UI Symbol"/>
      <family val="2"/>
      <charset val="1"/>
    </font>
    <font>
      <sz val="10"/>
      <color rgb="FFFF0000"/>
      <name val="游ゴシック"/>
      <family val="3"/>
      <charset val="128"/>
      <scheme val="minor"/>
    </font>
  </fonts>
  <fills count="10">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0" fontId="10" fillId="0" borderId="0" applyNumberFormat="0" applyFill="0" applyBorder="0" applyAlignment="0" applyProtection="0"/>
    <xf numFmtId="38" fontId="19" fillId="0" borderId="0" applyFont="0" applyFill="0" applyBorder="0" applyAlignment="0" applyProtection="0">
      <alignment vertical="center"/>
    </xf>
    <xf numFmtId="9" fontId="19" fillId="0" borderId="0" applyFont="0" applyFill="0" applyBorder="0" applyAlignment="0" applyProtection="0">
      <alignment vertical="center"/>
    </xf>
  </cellStyleXfs>
  <cellXfs count="702">
    <xf numFmtId="0" fontId="0" fillId="0" borderId="0" xfId="0"/>
    <xf numFmtId="0" fontId="0" fillId="0" borderId="3" xfId="0" applyBorder="1"/>
    <xf numFmtId="0" fontId="0" fillId="0" borderId="4" xfId="0" applyBorder="1"/>
    <xf numFmtId="0" fontId="0" fillId="0" borderId="2" xfId="0" applyBorder="1"/>
    <xf numFmtId="0" fontId="0" fillId="0" borderId="6" xfId="0" applyBorder="1"/>
    <xf numFmtId="0" fontId="0" fillId="0" borderId="9" xfId="0" applyBorder="1"/>
    <xf numFmtId="0" fontId="0" fillId="0" borderId="10" xfId="0" applyBorder="1"/>
    <xf numFmtId="0" fontId="0" fillId="0" borderId="0" xfId="0" applyAlignment="1">
      <alignment wrapText="1"/>
    </xf>
    <xf numFmtId="0" fontId="0" fillId="0" borderId="4" xfId="0" applyBorder="1" applyAlignment="1">
      <alignment horizontal="right"/>
    </xf>
    <xf numFmtId="0" fontId="0" fillId="0" borderId="7" xfId="0" applyBorder="1" applyAlignment="1">
      <alignment horizontal="right"/>
    </xf>
    <xf numFmtId="176" fontId="0" fillId="0" borderId="3" xfId="0" applyNumberFormat="1" applyBorder="1"/>
    <xf numFmtId="176" fontId="0" fillId="0" borderId="5" xfId="0" applyNumberFormat="1" applyBorder="1"/>
    <xf numFmtId="0" fontId="0" fillId="0" borderId="10" xfId="0" applyBorder="1" applyAlignment="1">
      <alignment horizontal="right"/>
    </xf>
    <xf numFmtId="0" fontId="0" fillId="0" borderId="12" xfId="0" applyBorder="1"/>
    <xf numFmtId="0" fontId="2" fillId="0" borderId="11" xfId="0" applyFont="1" applyBorder="1"/>
    <xf numFmtId="0" fontId="2" fillId="0" borderId="8" xfId="0" applyFont="1" applyBorder="1"/>
    <xf numFmtId="0" fontId="0" fillId="0" borderId="0" xfId="0" applyAlignment="1">
      <alignment vertical="top"/>
    </xf>
    <xf numFmtId="0" fontId="0" fillId="0" borderId="0" xfId="0" applyAlignment="1">
      <alignment vertical="center"/>
    </xf>
    <xf numFmtId="0" fontId="0" fillId="2" borderId="0" xfId="0" applyFill="1"/>
    <xf numFmtId="0" fontId="0" fillId="4" borderId="0" xfId="0" applyFill="1"/>
    <xf numFmtId="0" fontId="9" fillId="0" borderId="0" xfId="0" applyFont="1"/>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wrapText="1"/>
    </xf>
    <xf numFmtId="0" fontId="7" fillId="0" borderId="0" xfId="0" applyFont="1"/>
    <xf numFmtId="0" fontId="0" fillId="0" borderId="0" xfId="0" applyAlignment="1">
      <alignment vertical="center" wrapText="1"/>
    </xf>
    <xf numFmtId="0" fontId="0" fillId="0" borderId="0" xfId="0" applyAlignment="1">
      <alignment vertical="top" wrapText="1"/>
    </xf>
    <xf numFmtId="0" fontId="3" fillId="0" borderId="0" xfId="0" applyFont="1" applyAlignment="1">
      <alignment vertical="center"/>
    </xf>
    <xf numFmtId="0" fontId="0" fillId="0" borderId="0" xfId="0" applyAlignment="1">
      <alignment horizontal="left"/>
    </xf>
    <xf numFmtId="0" fontId="0" fillId="0" borderId="1" xfId="0" applyBorder="1" applyAlignment="1">
      <alignment vertical="center" wrapText="1"/>
    </xf>
    <xf numFmtId="176" fontId="0" fillId="0" borderId="0" xfId="0" applyNumberFormat="1"/>
    <xf numFmtId="0" fontId="13" fillId="0" borderId="0" xfId="0" applyFont="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xf>
    <xf numFmtId="0" fontId="0" fillId="0" borderId="1" xfId="0" applyBorder="1"/>
    <xf numFmtId="0" fontId="0" fillId="7" borderId="1" xfId="0" applyFill="1" applyBorder="1" applyAlignment="1">
      <alignment horizontal="center"/>
    </xf>
    <xf numFmtId="176" fontId="0" fillId="7" borderId="1" xfId="0" applyNumberFormat="1" applyFill="1" applyBorder="1"/>
    <xf numFmtId="0" fontId="0" fillId="2" borderId="3" xfId="0" applyFill="1" applyBorder="1"/>
    <xf numFmtId="0" fontId="0" fillId="0" borderId="5" xfId="0" applyBorder="1"/>
    <xf numFmtId="0" fontId="0" fillId="0" borderId="7" xfId="0" applyBorder="1"/>
    <xf numFmtId="0" fontId="0" fillId="0" borderId="8" xfId="0" applyBorder="1"/>
    <xf numFmtId="177" fontId="0" fillId="0" borderId="0" xfId="0" applyNumberFormat="1"/>
    <xf numFmtId="177" fontId="0" fillId="0" borderId="2" xfId="0" applyNumberFormat="1" applyBorder="1" applyAlignment="1">
      <alignment horizontal="center"/>
    </xf>
    <xf numFmtId="0" fontId="0" fillId="2" borderId="1" xfId="0" applyFill="1" applyBorder="1" applyAlignment="1">
      <alignment horizontal="center" vertical="center"/>
    </xf>
    <xf numFmtId="0" fontId="5" fillId="0" borderId="0" xfId="0" applyFont="1"/>
    <xf numFmtId="0" fontId="0" fillId="0" borderId="34" xfId="0" applyBorder="1"/>
    <xf numFmtId="0" fontId="0" fillId="0" borderId="35" xfId="0" applyBorder="1"/>
    <xf numFmtId="0" fontId="0" fillId="0" borderId="36" xfId="0" applyBorder="1" applyAlignment="1">
      <alignment vertical="center"/>
    </xf>
    <xf numFmtId="0" fontId="0" fillId="0" borderId="37" xfId="0" applyBorder="1"/>
    <xf numFmtId="0" fontId="0" fillId="0" borderId="36" xfId="0" applyBorder="1" applyAlignment="1">
      <alignment vertical="top"/>
    </xf>
    <xf numFmtId="0" fontId="0" fillId="0" borderId="39" xfId="0" applyBorder="1"/>
    <xf numFmtId="0" fontId="0" fillId="0" borderId="39" xfId="0" applyBorder="1" applyAlignment="1">
      <alignment wrapText="1"/>
    </xf>
    <xf numFmtId="0" fontId="0" fillId="0" borderId="40" xfId="0" applyBorder="1"/>
    <xf numFmtId="0" fontId="15" fillId="0" borderId="33" xfId="0" applyFont="1" applyBorder="1" applyAlignment="1">
      <alignment vertical="center"/>
    </xf>
    <xf numFmtId="0" fontId="12" fillId="0" borderId="0" xfId="0" applyFont="1" applyAlignment="1">
      <alignment horizontal="center" vertical="center"/>
    </xf>
    <xf numFmtId="0" fontId="0" fillId="9" borderId="1" xfId="0" applyFill="1" applyBorder="1" applyAlignment="1">
      <alignment horizontal="center" vertical="center" wrapText="1"/>
    </xf>
    <xf numFmtId="0" fontId="0" fillId="0" borderId="38" xfId="0" applyBorder="1"/>
    <xf numFmtId="0" fontId="20" fillId="0" borderId="0" xfId="0" applyFont="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wrapText="1"/>
    </xf>
    <xf numFmtId="176" fontId="0" fillId="0" borderId="1" xfId="0" applyNumberFormat="1" applyBorder="1" applyAlignment="1">
      <alignment vertical="center" wrapText="1"/>
    </xf>
    <xf numFmtId="0" fontId="20" fillId="0" borderId="0" xfId="0" applyFont="1" applyAlignment="1">
      <alignment vertical="center"/>
    </xf>
    <xf numFmtId="0" fontId="0" fillId="2" borderId="1" xfId="0" quotePrefix="1" applyFill="1" applyBorder="1" applyAlignment="1">
      <alignment vertical="center" wrapText="1"/>
    </xf>
    <xf numFmtId="0" fontId="9" fillId="4" borderId="0" xfId="0" applyFont="1" applyFill="1" applyAlignment="1">
      <alignment vertical="center"/>
    </xf>
    <xf numFmtId="0" fontId="0" fillId="0" borderId="34" xfId="0" applyBorder="1" applyAlignment="1">
      <alignment horizontal="center"/>
    </xf>
    <xf numFmtId="0" fontId="0" fillId="0" borderId="36" xfId="0" applyBorder="1"/>
    <xf numFmtId="0" fontId="16" fillId="0" borderId="36" xfId="0" applyFont="1" applyBorder="1"/>
    <xf numFmtId="0" fontId="21" fillId="0" borderId="33" xfId="0" applyFont="1" applyBorder="1"/>
    <xf numFmtId="0" fontId="0" fillId="4" borderId="1" xfId="0" applyFill="1" applyBorder="1" applyAlignment="1">
      <alignment horizontal="center" vertical="center" wrapText="1"/>
    </xf>
    <xf numFmtId="0" fontId="13" fillId="4" borderId="0" xfId="0" applyFont="1" applyFill="1" applyAlignment="1">
      <alignment vertical="center"/>
    </xf>
    <xf numFmtId="0" fontId="13" fillId="4" borderId="0" xfId="0" applyFont="1" applyFill="1" applyAlignment="1">
      <alignment horizontal="center" vertical="center"/>
    </xf>
    <xf numFmtId="0" fontId="17" fillId="4" borderId="0" xfId="0" applyFont="1" applyFill="1" applyAlignment="1">
      <alignment horizontal="center" vertical="center"/>
    </xf>
    <xf numFmtId="0" fontId="0" fillId="0" borderId="33" xfId="0" applyBorder="1"/>
    <xf numFmtId="0" fontId="15" fillId="0" borderId="0" xfId="0" applyFont="1" applyAlignment="1">
      <alignment vertical="center"/>
    </xf>
    <xf numFmtId="0" fontId="15" fillId="0" borderId="34" xfId="0" applyFont="1" applyBorder="1" applyAlignment="1">
      <alignment vertical="center"/>
    </xf>
    <xf numFmtId="0" fontId="8" fillId="0" borderId="0" xfId="0" applyFont="1"/>
    <xf numFmtId="0" fontId="0" fillId="2" borderId="39" xfId="0" applyFill="1" applyBorder="1"/>
    <xf numFmtId="0" fontId="0" fillId="0" borderId="39" xfId="0" applyBorder="1" applyAlignment="1">
      <alignment horizontal="center"/>
    </xf>
    <xf numFmtId="0" fontId="11" fillId="0" borderId="0" xfId="0" applyFont="1" applyAlignment="1">
      <alignment vertical="center"/>
    </xf>
    <xf numFmtId="0" fontId="2"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176" fontId="0" fillId="0" borderId="6" xfId="0" applyNumberFormat="1" applyBorder="1" applyAlignment="1">
      <alignment vertical="center"/>
    </xf>
    <xf numFmtId="0" fontId="0" fillId="0" borderId="7" xfId="0" applyBorder="1" applyAlignment="1">
      <alignment horizontal="right" vertical="center"/>
    </xf>
    <xf numFmtId="0" fontId="0" fillId="0" borderId="41" xfId="0" applyBorder="1" applyAlignment="1">
      <alignment vertical="center"/>
    </xf>
    <xf numFmtId="176" fontId="0" fillId="0" borderId="42" xfId="0" applyNumberFormat="1" applyBorder="1" applyAlignment="1">
      <alignment vertical="center"/>
    </xf>
    <xf numFmtId="0" fontId="0" fillId="0" borderId="43" xfId="0" applyBorder="1" applyAlignment="1">
      <alignment horizontal="right" vertical="center"/>
    </xf>
    <xf numFmtId="0" fontId="0" fillId="0" borderId="42" xfId="0" applyBorder="1" applyAlignment="1">
      <alignment vertical="center" wrapText="1"/>
    </xf>
    <xf numFmtId="0" fontId="0" fillId="0" borderId="42" xfId="0" applyBorder="1" applyAlignment="1">
      <alignment horizontal="right" vertical="center"/>
    </xf>
    <xf numFmtId="0" fontId="0" fillId="0" borderId="42" xfId="0" applyBorder="1" applyAlignment="1">
      <alignment horizontal="left" vertical="center"/>
    </xf>
    <xf numFmtId="0" fontId="0" fillId="0" borderId="11" xfId="0" applyBorder="1" applyAlignment="1">
      <alignment vertical="center" wrapText="1"/>
    </xf>
    <xf numFmtId="176" fontId="0" fillId="0" borderId="11" xfId="0" applyNumberFormat="1" applyBorder="1"/>
    <xf numFmtId="0" fontId="0" fillId="2" borderId="1" xfId="0" applyFill="1" applyBorder="1" applyAlignment="1" applyProtection="1">
      <alignment horizontal="center" vertical="center" wrapText="1"/>
      <protection locked="0"/>
    </xf>
    <xf numFmtId="0" fontId="0" fillId="0" borderId="0" xfId="0" applyAlignment="1">
      <alignment horizontal="left" vertical="top" wrapText="1"/>
    </xf>
    <xf numFmtId="0" fontId="16" fillId="0" borderId="0" xfId="0" applyFont="1"/>
    <xf numFmtId="177" fontId="0" fillId="0" borderId="2" xfId="0" applyNumberFormat="1" applyBorder="1"/>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5" borderId="1" xfId="0" applyFill="1" applyBorder="1" applyAlignment="1" applyProtection="1">
      <alignment horizontal="left" vertical="center" wrapText="1"/>
      <protection locked="0"/>
    </xf>
    <xf numFmtId="177" fontId="0" fillId="5" borderId="1" xfId="0" applyNumberFormat="1"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176" fontId="0" fillId="7" borderId="3" xfId="0" applyNumberFormat="1" applyFill="1" applyBorder="1"/>
    <xf numFmtId="0" fontId="7" fillId="0" borderId="38" xfId="0" applyFont="1" applyBorder="1"/>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24" fillId="0" borderId="0" xfId="0" applyFont="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0" xfId="0" applyNumberFormat="1"/>
    <xf numFmtId="0" fontId="0" fillId="4" borderId="26" xfId="0" applyFill="1" applyBorder="1" applyAlignment="1">
      <alignment horizontal="center" vertical="center" wrapText="1"/>
    </xf>
    <xf numFmtId="0" fontId="0" fillId="4" borderId="13" xfId="0" applyFill="1" applyBorder="1" applyAlignment="1">
      <alignment horizontal="center" vertical="center" wrapText="1"/>
    </xf>
    <xf numFmtId="176" fontId="0" fillId="0" borderId="6" xfId="0" applyNumberFormat="1" applyBorder="1"/>
    <xf numFmtId="0" fontId="7" fillId="0" borderId="36" xfId="0" applyFont="1" applyBorder="1"/>
    <xf numFmtId="0" fontId="9" fillId="0" borderId="0" xfId="0" applyFont="1" applyAlignment="1">
      <alignment horizontal="left" wrapText="1"/>
    </xf>
    <xf numFmtId="0" fontId="8" fillId="0" borderId="0" xfId="0" applyFont="1" applyAlignment="1">
      <alignment horizontal="left"/>
    </xf>
    <xf numFmtId="177" fontId="0" fillId="0" borderId="1" xfId="0" applyNumberFormat="1" applyBorder="1" applyAlignment="1">
      <alignment horizontal="center" vertical="center" wrapText="1"/>
    </xf>
    <xf numFmtId="0" fontId="0" fillId="5" borderId="1" xfId="0" applyFill="1" applyBorder="1" applyAlignment="1" applyProtection="1">
      <alignment vertical="center" wrapText="1"/>
      <protection locked="0"/>
    </xf>
    <xf numFmtId="177" fontId="0" fillId="2" borderId="1" xfId="0" applyNumberFormat="1" applyFill="1" applyBorder="1" applyAlignment="1" applyProtection="1">
      <alignment vertical="center" wrapText="1"/>
      <protection locked="0"/>
    </xf>
    <xf numFmtId="0" fontId="27" fillId="0" borderId="1" xfId="0" applyFont="1" applyBorder="1" applyAlignment="1">
      <alignment horizontal="center" vertical="center" wrapText="1"/>
    </xf>
    <xf numFmtId="177" fontId="0" fillId="0" borderId="1" xfId="0" applyNumberFormat="1" applyBorder="1" applyAlignment="1">
      <alignment horizontal="center" wrapText="1"/>
    </xf>
    <xf numFmtId="177" fontId="0" fillId="0" borderId="1" xfId="0" applyNumberFormat="1" applyBorder="1" applyAlignment="1">
      <alignment vertical="center" wrapText="1"/>
    </xf>
    <xf numFmtId="176" fontId="0" fillId="0" borderId="41" xfId="0" applyNumberFormat="1" applyBorder="1"/>
    <xf numFmtId="0" fontId="0" fillId="0" borderId="42" xfId="0" applyBorder="1"/>
    <xf numFmtId="0" fontId="0" fillId="0" borderId="43" xfId="0" applyBorder="1" applyAlignment="1">
      <alignment horizontal="right"/>
    </xf>
    <xf numFmtId="0" fontId="34" fillId="0" borderId="0" xfId="0" applyFont="1"/>
    <xf numFmtId="0" fontId="0" fillId="0" borderId="33" xfId="0" applyBorder="1" applyAlignment="1">
      <alignment vertical="top"/>
    </xf>
    <xf numFmtId="0" fontId="0" fillId="0" borderId="34" xfId="0" applyBorder="1" applyAlignment="1">
      <alignment wrapText="1"/>
    </xf>
    <xf numFmtId="0" fontId="36" fillId="0" borderId="0" xfId="0" applyFont="1"/>
    <xf numFmtId="0" fontId="20" fillId="0" borderId="0" xfId="0" applyFont="1" applyAlignment="1">
      <alignment vertical="top"/>
    </xf>
    <xf numFmtId="0" fontId="0" fillId="5" borderId="0" xfId="0" applyFill="1" applyAlignment="1">
      <alignment vertical="center"/>
    </xf>
    <xf numFmtId="0" fontId="0" fillId="5" borderId="0" xfId="0" applyFill="1" applyAlignment="1">
      <alignment vertical="center" wrapText="1"/>
    </xf>
    <xf numFmtId="0" fontId="37" fillId="0" borderId="0" xfId="0" applyFont="1"/>
    <xf numFmtId="0" fontId="38" fillId="0" borderId="0" xfId="0" applyFont="1" applyAlignment="1">
      <alignment horizontal="left"/>
    </xf>
    <xf numFmtId="0" fontId="38" fillId="0" borderId="0" xfId="0" applyFont="1"/>
    <xf numFmtId="0" fontId="38" fillId="0" borderId="0" xfId="0" applyFont="1" applyAlignment="1">
      <alignment horizontal="center"/>
    </xf>
    <xf numFmtId="0" fontId="39" fillId="0" borderId="0" xfId="0" applyFont="1"/>
    <xf numFmtId="0" fontId="40" fillId="0" borderId="0" xfId="0" applyFont="1"/>
    <xf numFmtId="0" fontId="38" fillId="0" borderId="0" xfId="0" applyFont="1" applyAlignment="1">
      <alignment vertical="center"/>
    </xf>
    <xf numFmtId="0" fontId="41" fillId="6" borderId="1" xfId="0" applyFont="1" applyFill="1" applyBorder="1" applyAlignment="1">
      <alignment horizontal="center" vertical="center"/>
    </xf>
    <xf numFmtId="0" fontId="41" fillId="0" borderId="1" xfId="0" applyFont="1" applyBorder="1" applyAlignment="1">
      <alignment vertical="center"/>
    </xf>
    <xf numFmtId="0" fontId="41" fillId="0" borderId="1" xfId="0" applyFont="1" applyBorder="1" applyAlignment="1">
      <alignment vertical="center" wrapText="1"/>
    </xf>
    <xf numFmtId="0" fontId="41" fillId="0" borderId="1" xfId="0" applyFont="1" applyBorder="1" applyAlignment="1">
      <alignment horizontal="center" vertical="center" wrapText="1"/>
    </xf>
    <xf numFmtId="0" fontId="41" fillId="0" borderId="0" xfId="0" applyFont="1" applyAlignment="1">
      <alignment horizontal="left"/>
    </xf>
    <xf numFmtId="0" fontId="41" fillId="0" borderId="0" xfId="0" applyFont="1"/>
    <xf numFmtId="0" fontId="43" fillId="0" borderId="0" xfId="0" applyFont="1"/>
    <xf numFmtId="0" fontId="37" fillId="0" borderId="0" xfId="0" applyFont="1" applyAlignment="1">
      <alignment horizontal="left"/>
    </xf>
    <xf numFmtId="0" fontId="37" fillId="6" borderId="1" xfId="0" applyFont="1" applyFill="1" applyBorder="1" applyAlignment="1">
      <alignment horizontal="center" vertical="center"/>
    </xf>
    <xf numFmtId="0" fontId="37" fillId="6" borderId="1" xfId="0" applyFont="1" applyFill="1" applyBorder="1" applyAlignment="1">
      <alignment vertical="center" wrapText="1"/>
    </xf>
    <xf numFmtId="0" fontId="37" fillId="6" borderId="1" xfId="0" applyFont="1" applyFill="1" applyBorder="1" applyAlignment="1">
      <alignment horizontal="left" vertical="center" wrapText="1"/>
    </xf>
    <xf numFmtId="0" fontId="37" fillId="6" borderId="3" xfId="0" applyFont="1" applyFill="1" applyBorder="1" applyAlignment="1">
      <alignment horizontal="left" vertical="center" wrapText="1"/>
    </xf>
    <xf numFmtId="0" fontId="0" fillId="8" borderId="0" xfId="0" applyFill="1"/>
    <xf numFmtId="0" fontId="0" fillId="0" borderId="15" xfId="0" applyBorder="1" applyAlignment="1">
      <alignment vertical="top" wrapText="1"/>
    </xf>
    <xf numFmtId="0" fontId="11" fillId="0" borderId="0" xfId="0" applyFont="1"/>
    <xf numFmtId="0" fontId="13" fillId="0" borderId="0" xfId="0" applyFont="1"/>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wrapText="1"/>
    </xf>
    <xf numFmtId="3" fontId="11" fillId="0" borderId="1" xfId="0" applyNumberFormat="1" applyFont="1" applyBorder="1" applyAlignment="1">
      <alignment wrapText="1"/>
    </xf>
    <xf numFmtId="20" fontId="11" fillId="0" borderId="0" xfId="0" applyNumberFormat="1" applyFont="1"/>
    <xf numFmtId="0" fontId="11" fillId="0" borderId="1" xfId="0" applyFont="1" applyBorder="1" applyAlignment="1">
      <alignment horizontal="center" wrapText="1"/>
    </xf>
    <xf numFmtId="0" fontId="0" fillId="0" borderId="3" xfId="0" applyBorder="1" applyAlignment="1" applyProtection="1">
      <alignment horizontal="center" vertical="center"/>
      <protection locked="0"/>
    </xf>
    <xf numFmtId="0" fontId="0" fillId="0" borderId="2" xfId="0" applyBorder="1" applyAlignment="1">
      <alignment vertical="center" wrapText="1"/>
    </xf>
    <xf numFmtId="177" fontId="4" fillId="2"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0" xfId="0" applyFont="1"/>
    <xf numFmtId="0" fontId="9" fillId="0" borderId="0" xfId="0" applyFont="1" applyAlignment="1">
      <alignment vertical="center"/>
    </xf>
    <xf numFmtId="176" fontId="0" fillId="0" borderId="0" xfId="0" applyNumberFormat="1" applyAlignment="1">
      <alignment horizontal="right"/>
    </xf>
    <xf numFmtId="10" fontId="0" fillId="7" borderId="1" xfId="0" applyNumberFormat="1" applyFill="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38" fontId="0" fillId="2" borderId="1" xfId="2" applyFont="1" applyFill="1" applyBorder="1" applyAlignment="1">
      <alignment vertical="center" wrapText="1"/>
    </xf>
    <xf numFmtId="0" fontId="9" fillId="0" borderId="12" xfId="0" applyFont="1" applyBorder="1" applyAlignment="1">
      <alignment vertical="top" wrapText="1"/>
    </xf>
    <xf numFmtId="0" fontId="8" fillId="0" borderId="12" xfId="0" applyFont="1" applyBorder="1" applyAlignment="1">
      <alignment vertical="top" wrapText="1"/>
    </xf>
    <xf numFmtId="0" fontId="25" fillId="0" borderId="3" xfId="0" applyFont="1" applyBorder="1" applyAlignment="1">
      <alignment horizontal="center" vertical="center"/>
    </xf>
    <xf numFmtId="177" fontId="0" fillId="0" borderId="1" xfId="0" applyNumberFormat="1" applyBorder="1" applyAlignment="1">
      <alignment vertical="center"/>
    </xf>
    <xf numFmtId="0" fontId="0" fillId="2" borderId="0" xfId="0" applyFill="1" applyAlignment="1">
      <alignment horizontal="center"/>
    </xf>
    <xf numFmtId="0" fontId="0" fillId="5" borderId="0" xfId="0" applyFill="1"/>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177" fontId="0" fillId="0" borderId="1" xfId="0" applyNumberFormat="1" applyBorder="1"/>
    <xf numFmtId="0" fontId="0" fillId="5" borderId="0" xfId="0" applyFill="1" applyAlignment="1">
      <alignment wrapText="1"/>
    </xf>
    <xf numFmtId="0" fontId="0" fillId="5" borderId="1" xfId="0" applyFill="1" applyBorder="1" applyAlignment="1">
      <alignment vertical="center" wrapText="1"/>
    </xf>
    <xf numFmtId="177" fontId="0" fillId="2" borderId="1" xfId="0" applyNumberFormat="1" applyFill="1" applyBorder="1" applyAlignment="1">
      <alignment vertical="center" wrapText="1"/>
    </xf>
    <xf numFmtId="177" fontId="0" fillId="5" borderId="1" xfId="0" applyNumberFormat="1" applyFill="1" applyBorder="1" applyAlignment="1">
      <alignment vertical="center" wrapText="1"/>
    </xf>
    <xf numFmtId="178" fontId="0" fillId="2" borderId="1" xfId="0" applyNumberFormat="1" applyFill="1" applyBorder="1" applyAlignment="1" applyProtection="1">
      <alignment vertical="center" wrapText="1"/>
      <protection locked="0"/>
    </xf>
    <xf numFmtId="0" fontId="41" fillId="0" borderId="26" xfId="0" applyFont="1" applyBorder="1" applyAlignment="1">
      <alignment horizontal="left" vertical="center" wrapText="1"/>
    </xf>
    <xf numFmtId="0" fontId="41" fillId="0" borderId="13" xfId="0" applyFont="1" applyBorder="1" applyAlignment="1">
      <alignment horizontal="left" vertical="center" wrapText="1"/>
    </xf>
    <xf numFmtId="0" fontId="41" fillId="0" borderId="26"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3" xfId="0" applyFont="1" applyBorder="1" applyAlignment="1">
      <alignment horizontal="left" vertical="center" wrapText="1"/>
    </xf>
    <xf numFmtId="0" fontId="41" fillId="0" borderId="2" xfId="0" applyFont="1" applyBorder="1" applyAlignment="1">
      <alignment horizontal="left" vertical="center" wrapText="1"/>
    </xf>
    <xf numFmtId="0" fontId="41" fillId="0" borderId="4" xfId="0" applyFont="1" applyBorder="1" applyAlignment="1">
      <alignment horizontal="left" vertical="center" wrapText="1"/>
    </xf>
    <xf numFmtId="0" fontId="0" fillId="2" borderId="1" xfId="0" applyFill="1" applyBorder="1" applyAlignment="1" applyProtection="1">
      <alignment horizontal="left" vertical="center"/>
      <protection locked="0"/>
    </xf>
    <xf numFmtId="0" fontId="0" fillId="0" borderId="26" xfId="0" applyBorder="1" applyAlignment="1">
      <alignment horizontal="left" vertical="center" wrapText="1"/>
    </xf>
    <xf numFmtId="0" fontId="0" fillId="2" borderId="7" xfId="0" applyFill="1" applyBorder="1" applyAlignment="1" applyProtection="1">
      <alignment horizontal="left" vertical="center"/>
      <protection locked="0"/>
    </xf>
    <xf numFmtId="0" fontId="0" fillId="2" borderId="26" xfId="0" applyFill="1" applyBorder="1" applyAlignment="1" applyProtection="1">
      <alignment horizontal="left" vertical="center"/>
      <protection locked="0"/>
    </xf>
    <xf numFmtId="0" fontId="0" fillId="2" borderId="13"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0" fillId="0" borderId="13" xfId="0"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7" xfId="0" applyFill="1" applyBorder="1" applyAlignment="1" applyProtection="1">
      <alignment horizontal="left" vertical="center" wrapText="1"/>
      <protection locked="0"/>
    </xf>
    <xf numFmtId="0" fontId="0" fillId="2" borderId="2" xfId="0" applyFill="1" applyBorder="1" applyAlignment="1" applyProtection="1">
      <alignment horizontal="center"/>
      <protection locked="0"/>
    </xf>
    <xf numFmtId="0" fontId="0" fillId="0" borderId="2" xfId="0" applyBorder="1" applyAlignment="1">
      <alignment horizontal="center"/>
    </xf>
    <xf numFmtId="0" fontId="0" fillId="2" borderId="0" xfId="0" applyFill="1" applyAlignment="1" applyProtection="1">
      <alignment horizontal="center"/>
      <protection locked="0"/>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2" borderId="9" xfId="0" applyFill="1" applyBorder="1" applyAlignment="1" applyProtection="1">
      <alignment horizontal="center"/>
      <protection locked="0"/>
    </xf>
    <xf numFmtId="0" fontId="0" fillId="0" borderId="9" xfId="0" applyBorder="1" applyAlignment="1">
      <alignment horizontal="center"/>
    </xf>
    <xf numFmtId="0" fontId="0" fillId="0" borderId="13" xfId="0" applyBorder="1" applyAlignment="1">
      <alignment vertical="center"/>
    </xf>
    <xf numFmtId="0" fontId="0" fillId="2" borderId="13" xfId="0" applyFill="1" applyBorder="1" applyAlignment="1" applyProtection="1">
      <alignment horizontal="left" vertical="center"/>
      <protection locked="0"/>
    </xf>
    <xf numFmtId="0" fontId="0" fillId="2" borderId="1" xfId="0" applyFill="1" applyBorder="1" applyAlignment="1" applyProtection="1">
      <alignment horizontal="center"/>
      <protection locked="0"/>
    </xf>
    <xf numFmtId="0" fontId="0" fillId="0" borderId="1" xfId="0" applyBorder="1" applyAlignment="1">
      <alignment horizontal="center"/>
    </xf>
    <xf numFmtId="176" fontId="0" fillId="0" borderId="3" xfId="0" applyNumberFormat="1" applyBorder="1" applyAlignment="1">
      <alignment horizontal="right"/>
    </xf>
    <xf numFmtId="176" fontId="0" fillId="0" borderId="2" xfId="0" applyNumberFormat="1" applyBorder="1" applyAlignment="1">
      <alignment horizontal="right"/>
    </xf>
    <xf numFmtId="176" fontId="0" fillId="0" borderId="2" xfId="0" applyNumberFormat="1" applyBorder="1" applyAlignment="1">
      <alignment horizontal="left"/>
    </xf>
    <xf numFmtId="176" fontId="0" fillId="0" borderId="4" xfId="0" applyNumberForma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pplyProtection="1">
      <alignment horizontal="left" vertical="top" wrapText="1"/>
      <protection locked="0"/>
    </xf>
    <xf numFmtId="0" fontId="4" fillId="0" borderId="1" xfId="0" applyFont="1" applyBorder="1" applyAlignment="1">
      <alignment vertical="center" wrapText="1"/>
    </xf>
    <xf numFmtId="0" fontId="11" fillId="0" borderId="0" xfId="0" applyFont="1" applyAlignment="1">
      <alignment horizontal="left" vertical="center"/>
    </xf>
    <xf numFmtId="0" fontId="0" fillId="0" borderId="6" xfId="0" applyBorder="1" applyAlignment="1">
      <alignment horizontal="center" vertical="center" textRotation="255"/>
    </xf>
    <xf numFmtId="0" fontId="0" fillId="0" borderId="0" xfId="0" applyAlignment="1">
      <alignment horizontal="center" vertical="center" textRotation="255"/>
    </xf>
    <xf numFmtId="0" fontId="0" fillId="2" borderId="1" xfId="1"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0" fillId="0" borderId="1" xfId="0" applyBorder="1" applyAlignment="1">
      <alignment horizontal="left" vertical="top" wrapText="1"/>
    </xf>
    <xf numFmtId="0" fontId="11" fillId="0" borderId="0" xfId="0" applyFont="1" applyAlignment="1">
      <alignment horizontal="center" vertical="center"/>
    </xf>
    <xf numFmtId="0" fontId="0" fillId="2" borderId="0" xfId="0" applyFill="1" applyAlignment="1">
      <alignment horizontal="center"/>
    </xf>
    <xf numFmtId="0" fontId="0" fillId="8" borderId="0" xfId="0" applyFill="1" applyAlignment="1">
      <alignment horizontal="left" vertical="center" wrapText="1"/>
    </xf>
    <xf numFmtId="0" fontId="11" fillId="0" borderId="0" xfId="0" applyFont="1" applyAlignment="1">
      <alignment horizontal="right" vertical="center"/>
    </xf>
    <xf numFmtId="0" fontId="0" fillId="2" borderId="2"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left" vertical="center"/>
    </xf>
    <xf numFmtId="0" fontId="0" fillId="2" borderId="7" xfId="0" applyFill="1" applyBorder="1" applyAlignment="1">
      <alignment horizontal="left" vertical="center"/>
    </xf>
    <xf numFmtId="0" fontId="0" fillId="2" borderId="26" xfId="0" applyFill="1" applyBorder="1" applyAlignment="1">
      <alignment horizontal="left" vertical="center"/>
    </xf>
    <xf numFmtId="0" fontId="0" fillId="2" borderId="13" xfId="0" applyFill="1" applyBorder="1" applyAlignment="1">
      <alignment horizontal="left" vertical="center" wrapText="1"/>
    </xf>
    <xf numFmtId="0" fontId="10" fillId="2" borderId="1" xfId="1" applyFill="1" applyBorder="1" applyAlignment="1" applyProtection="1">
      <alignment horizontal="left" vertical="center"/>
    </xf>
    <xf numFmtId="0" fontId="19" fillId="2" borderId="1" xfId="0" applyFont="1" applyFill="1" applyBorder="1" applyAlignment="1">
      <alignment horizontal="left" vertical="center"/>
    </xf>
    <xf numFmtId="0" fontId="0" fillId="2" borderId="1" xfId="1" applyFont="1" applyFill="1" applyBorder="1" applyAlignment="1" applyProtection="1">
      <alignment horizontal="left" vertical="center"/>
    </xf>
    <xf numFmtId="0" fontId="7" fillId="2" borderId="1" xfId="0" applyFont="1" applyFill="1" applyBorder="1" applyAlignment="1">
      <alignment horizontal="left" vertical="center"/>
    </xf>
    <xf numFmtId="0" fontId="0" fillId="2" borderId="1" xfId="0" applyFill="1" applyBorder="1" applyAlignment="1">
      <alignment horizontal="center"/>
    </xf>
    <xf numFmtId="0" fontId="19" fillId="2" borderId="1" xfId="1" applyFont="1" applyFill="1" applyBorder="1" applyAlignment="1" applyProtection="1">
      <alignment horizontal="left" vertical="center"/>
    </xf>
    <xf numFmtId="0" fontId="0" fillId="2" borderId="1" xfId="0" applyFill="1" applyBorder="1" applyAlignment="1">
      <alignment horizontal="left" vertical="center" wrapText="1"/>
    </xf>
    <xf numFmtId="176" fontId="0" fillId="0" borderId="3" xfId="0" applyNumberFormat="1" applyBorder="1" applyAlignment="1">
      <alignment horizontal="center"/>
    </xf>
    <xf numFmtId="176" fontId="0" fillId="0" borderId="2" xfId="0" applyNumberFormat="1" applyBorder="1" applyAlignment="1">
      <alignment horizontal="center"/>
    </xf>
    <xf numFmtId="0" fontId="0" fillId="2" borderId="1" xfId="0" applyFill="1" applyBorder="1" applyAlignment="1">
      <alignment horizontal="left" vertical="top" wrapText="1"/>
    </xf>
    <xf numFmtId="0" fontId="2" fillId="0" borderId="0" xfId="0" applyFont="1" applyAlignment="1">
      <alignment horizontal="left" vertical="center" wrapText="1"/>
    </xf>
    <xf numFmtId="0" fontId="0" fillId="0" borderId="1" xfId="0" applyBorder="1" applyAlignment="1">
      <alignment vertical="center" wrapText="1"/>
    </xf>
    <xf numFmtId="0" fontId="0" fillId="0" borderId="0" xfId="0" applyAlignment="1">
      <alignment horizontal="left"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3"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2"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0" fillId="2" borderId="4" xfId="0" applyFill="1" applyBorder="1" applyAlignment="1">
      <alignment horizontal="left" vertical="top" wrapText="1"/>
    </xf>
    <xf numFmtId="0" fontId="0" fillId="0" borderId="3"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0" fillId="0" borderId="0" xfId="0" applyFont="1"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176" fontId="0" fillId="2" borderId="2" xfId="0" applyNumberFormat="1" applyFill="1" applyBorder="1" applyAlignment="1">
      <alignment horizontal="right"/>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176" fontId="0" fillId="2" borderId="3" xfId="0" applyNumberFormat="1" applyFill="1" applyBorder="1" applyAlignment="1">
      <alignment horizontal="right"/>
    </xf>
    <xf numFmtId="0" fontId="0" fillId="0" borderId="8" xfId="0" applyBorder="1" applyAlignment="1">
      <alignment horizontal="center"/>
    </xf>
    <xf numFmtId="0" fontId="0" fillId="0" borderId="10" xfId="0" applyBorder="1" applyAlignment="1">
      <alignment horizontal="center"/>
    </xf>
    <xf numFmtId="176" fontId="0" fillId="0" borderId="8" xfId="0" applyNumberFormat="1" applyBorder="1" applyAlignment="1">
      <alignment horizontal="right"/>
    </xf>
    <xf numFmtId="176" fontId="0" fillId="0" borderId="9" xfId="0" applyNumberFormat="1" applyBorder="1" applyAlignment="1">
      <alignment horizontal="right"/>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9" fillId="0" borderId="12" xfId="0" applyFont="1" applyBorder="1" applyAlignment="1">
      <alignment horizontal="center" vertical="top" wrapText="1"/>
    </xf>
    <xf numFmtId="0" fontId="8" fillId="0" borderId="12" xfId="0" applyFont="1" applyBorder="1" applyAlignment="1">
      <alignment horizontal="center" vertical="top" wrapText="1"/>
    </xf>
    <xf numFmtId="176" fontId="0" fillId="2" borderId="2" xfId="0" applyNumberFormat="1" applyFill="1" applyBorder="1" applyAlignment="1" applyProtection="1">
      <alignment horizontal="right"/>
      <protection locked="0"/>
    </xf>
    <xf numFmtId="0" fontId="0" fillId="3" borderId="3"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7" fillId="0" borderId="1" xfId="0" applyFont="1" applyBorder="1" applyAlignment="1">
      <alignment horizontal="center"/>
    </xf>
    <xf numFmtId="0" fontId="9" fillId="0" borderId="0" xfId="0" applyFont="1" applyAlignment="1">
      <alignment horizontal="left" wrapText="1"/>
    </xf>
    <xf numFmtId="0" fontId="8" fillId="0" borderId="0" xfId="0" applyFont="1" applyAlignment="1">
      <alignment horizontal="left"/>
    </xf>
    <xf numFmtId="0" fontId="0" fillId="3" borderId="9"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176" fontId="0" fillId="2" borderId="3" xfId="0" applyNumberFormat="1" applyFill="1" applyBorder="1" applyAlignment="1" applyProtection="1">
      <alignment horizontal="right"/>
      <protection locked="0"/>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xf>
    <xf numFmtId="0" fontId="0" fillId="5" borderId="3" xfId="0" applyFill="1" applyBorder="1" applyAlignment="1">
      <alignment horizontal="left"/>
    </xf>
    <xf numFmtId="0" fontId="0" fillId="5" borderId="2" xfId="0" applyFill="1" applyBorder="1" applyAlignment="1">
      <alignment horizontal="left"/>
    </xf>
    <xf numFmtId="0" fontId="0" fillId="5" borderId="4" xfId="0" applyFill="1" applyBorder="1" applyAlignment="1">
      <alignment horizontal="left"/>
    </xf>
    <xf numFmtId="0" fontId="0" fillId="5" borderId="1" xfId="0" applyFill="1" applyBorder="1" applyAlignment="1">
      <alignment horizontal="left"/>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4" xfId="0" applyFill="1" applyBorder="1" applyAlignment="1">
      <alignment horizontal="left" vertical="center"/>
    </xf>
    <xf numFmtId="0" fontId="0" fillId="5" borderId="1" xfId="0" applyFill="1" applyBorder="1" applyAlignment="1">
      <alignment horizontal="left"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1" xfId="0" applyFill="1" applyBorder="1" applyAlignment="1">
      <alignment horizontal="left" vertical="top" wrapText="1"/>
    </xf>
    <xf numFmtId="0" fontId="0" fillId="5" borderId="3" xfId="0" applyFill="1" applyBorder="1" applyAlignment="1">
      <alignment horizontal="left" vertical="top"/>
    </xf>
    <xf numFmtId="0" fontId="0" fillId="5" borderId="2" xfId="0" applyFill="1" applyBorder="1" applyAlignment="1">
      <alignment horizontal="left" vertical="top"/>
    </xf>
    <xf numFmtId="0" fontId="0" fillId="5" borderId="4" xfId="0" applyFill="1" applyBorder="1" applyAlignment="1">
      <alignment horizontal="left" vertical="top"/>
    </xf>
    <xf numFmtId="0" fontId="0" fillId="5" borderId="1" xfId="0" applyFill="1" applyBorder="1" applyAlignment="1">
      <alignment horizontal="left" vertical="top"/>
    </xf>
    <xf numFmtId="0" fontId="10" fillId="5" borderId="3" xfId="1" applyFill="1" applyBorder="1" applyAlignment="1" applyProtection="1">
      <alignment horizontal="left" vertical="top"/>
    </xf>
    <xf numFmtId="0" fontId="10" fillId="5" borderId="1" xfId="1" applyFill="1" applyBorder="1" applyAlignment="1" applyProtection="1">
      <alignment horizontal="left" vertical="top"/>
    </xf>
    <xf numFmtId="0" fontId="0" fillId="5" borderId="1" xfId="0" applyFill="1" applyBorder="1" applyAlignment="1" applyProtection="1">
      <alignment horizontal="left" vertical="top" wrapText="1"/>
      <protection locked="0"/>
    </xf>
    <xf numFmtId="0" fontId="0" fillId="5" borderId="3"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8" borderId="0" xfId="0" applyFill="1" applyAlignment="1">
      <alignment horizontal="left" vertical="top" wrapText="1"/>
    </xf>
    <xf numFmtId="0" fontId="0" fillId="8" borderId="0" xfId="0" applyFill="1" applyAlignment="1">
      <alignment horizontal="left" vertical="top"/>
    </xf>
    <xf numFmtId="0" fontId="0" fillId="0" borderId="36" xfId="0" applyBorder="1" applyAlignment="1">
      <alignment horizontal="left" vertical="top" wrapText="1"/>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5" borderId="0" xfId="0" applyFill="1" applyAlignment="1" applyProtection="1">
      <alignment horizontal="left" vertical="center" wrapText="1"/>
      <protection locked="0"/>
    </xf>
    <xf numFmtId="176" fontId="0" fillId="0" borderId="0" xfId="0" applyNumberFormat="1" applyAlignment="1">
      <alignment horizontal="right"/>
    </xf>
    <xf numFmtId="0" fontId="0" fillId="0" borderId="0" xfId="0" applyAlignment="1">
      <alignment horizontal="center" vertical="top"/>
    </xf>
    <xf numFmtId="0" fontId="0" fillId="5" borderId="0" xfId="0" applyFill="1" applyAlignment="1" applyProtection="1">
      <alignment horizontal="left" vertical="top"/>
      <protection locked="0"/>
    </xf>
    <xf numFmtId="0" fontId="0" fillId="5" borderId="0" xfId="0" applyFill="1" applyAlignment="1" applyProtection="1">
      <alignment horizontal="left" vertical="top" wrapText="1"/>
      <protection locked="0"/>
    </xf>
    <xf numFmtId="0" fontId="15" fillId="0" borderId="34"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left" vertical="top"/>
    </xf>
    <xf numFmtId="0" fontId="0" fillId="0" borderId="0" xfId="0" applyAlignment="1">
      <alignment horizontal="distributed" vertical="top"/>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5" borderId="0" xfId="0" applyFill="1" applyAlignment="1">
      <alignment horizontal="left" vertical="center" wrapText="1"/>
    </xf>
    <xf numFmtId="0" fontId="0" fillId="0" borderId="0" xfId="0" applyAlignment="1">
      <alignment horizontal="distributed" vertical="center"/>
    </xf>
    <xf numFmtId="0" fontId="0" fillId="0" borderId="0" xfId="0" applyAlignment="1">
      <alignment horizontal="center" vertical="center"/>
    </xf>
    <xf numFmtId="0" fontId="0" fillId="5" borderId="0" xfId="0" applyFill="1" applyAlignment="1">
      <alignment horizontal="left" vertical="center"/>
    </xf>
    <xf numFmtId="0" fontId="0" fillId="5" borderId="0" xfId="0" applyFill="1" applyAlignment="1">
      <alignment horizontal="left" vertical="top" wrapText="1"/>
    </xf>
    <xf numFmtId="0" fontId="0" fillId="5" borderId="3" xfId="0" applyFill="1" applyBorder="1" applyAlignment="1">
      <alignment horizontal="left" vertical="top" wrapText="1"/>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5" xfId="0" applyFill="1" applyBorder="1" applyAlignment="1">
      <alignment horizontal="center" vertical="top" wrapText="1"/>
    </xf>
    <xf numFmtId="0" fontId="0" fillId="5" borderId="6" xfId="0" applyFill="1" applyBorder="1" applyAlignment="1">
      <alignment horizontal="center" vertical="top" wrapText="1"/>
    </xf>
    <xf numFmtId="0" fontId="0" fillId="5" borderId="7" xfId="0" applyFill="1" applyBorder="1" applyAlignment="1">
      <alignment horizontal="center" vertical="top" wrapText="1"/>
    </xf>
    <xf numFmtId="0" fontId="0" fillId="5" borderId="8" xfId="0" applyFill="1" applyBorder="1" applyAlignment="1">
      <alignment horizontal="center" vertical="top" wrapText="1"/>
    </xf>
    <xf numFmtId="0" fontId="0" fillId="5" borderId="9" xfId="0" applyFill="1" applyBorder="1" applyAlignment="1">
      <alignment horizontal="center" vertical="top" wrapText="1"/>
    </xf>
    <xf numFmtId="0" fontId="0" fillId="5" borderId="10" xfId="0" applyFill="1" applyBorder="1" applyAlignment="1">
      <alignment horizontal="center" vertical="top" wrapText="1"/>
    </xf>
    <xf numFmtId="0" fontId="0" fillId="5" borderId="5" xfId="0" applyFill="1" applyBorder="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0" xfId="0" applyFont="1" applyAlignment="1">
      <alignment horizontal="left" vertical="center" wrapText="1"/>
    </xf>
    <xf numFmtId="176" fontId="0" fillId="5" borderId="3" xfId="0" applyNumberFormat="1" applyFill="1" applyBorder="1" applyAlignment="1">
      <alignment horizontal="right"/>
    </xf>
    <xf numFmtId="176" fontId="0" fillId="5" borderId="2" xfId="0" applyNumberFormat="1" applyFill="1" applyBorder="1" applyAlignment="1">
      <alignment horizontal="right"/>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5" borderId="3" xfId="0" applyFill="1" applyBorder="1" applyAlignment="1">
      <alignment horizontal="left" vertical="center" wrapText="1"/>
    </xf>
    <xf numFmtId="176" fontId="0" fillId="5" borderId="2" xfId="0" applyNumberFormat="1" applyFill="1" applyBorder="1" applyAlignment="1" applyProtection="1">
      <alignment horizontal="right"/>
      <protection locked="0"/>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176" fontId="0" fillId="5" borderId="3" xfId="0" applyNumberFormat="1" applyFill="1" applyBorder="1" applyAlignment="1" applyProtection="1">
      <alignment horizontal="right"/>
      <protection locked="0"/>
    </xf>
    <xf numFmtId="0" fontId="0" fillId="0" borderId="0" xfId="0" applyAlignment="1">
      <alignment horizontal="left"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xf numFmtId="0" fontId="33" fillId="0" borderId="0" xfId="0" applyFont="1" applyAlignment="1">
      <alignment horizontal="center" vertical="center"/>
    </xf>
    <xf numFmtId="0" fontId="0" fillId="0" borderId="22" xfId="0" applyBorder="1" applyAlignment="1">
      <alignment horizontal="center" vertical="center"/>
    </xf>
    <xf numFmtId="0" fontId="0" fillId="2" borderId="22" xfId="0" applyFill="1" applyBorder="1" applyAlignment="1">
      <alignment horizontal="left" vertical="center" wrapText="1"/>
    </xf>
    <xf numFmtId="0" fontId="0" fillId="2" borderId="22" xfId="0" applyFill="1" applyBorder="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0" xfId="0" applyNumberFormat="1" applyAlignment="1">
      <alignment horizontal="center" vertical="center"/>
    </xf>
    <xf numFmtId="0" fontId="0" fillId="0" borderId="12" xfId="0" applyBorder="1" applyAlignment="1">
      <alignment horizontal="left" vertical="center"/>
    </xf>
    <xf numFmtId="176" fontId="0" fillId="0" borderId="9" xfId="0" applyNumberForma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13" fillId="0" borderId="0" xfId="0" applyFont="1" applyAlignment="1">
      <alignment horizontal="center" vertical="center"/>
    </xf>
    <xf numFmtId="0" fontId="0" fillId="0" borderId="22" xfId="0" applyBorder="1" applyAlignment="1">
      <alignment horizontal="left" vertical="center"/>
    </xf>
    <xf numFmtId="0" fontId="0" fillId="0" borderId="22" xfId="0" applyBorder="1" applyAlignment="1">
      <alignment horizontal="left" vertical="center" wrapText="1"/>
    </xf>
    <xf numFmtId="0" fontId="0" fillId="2" borderId="22" xfId="0" applyFill="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20" fontId="11" fillId="0" borderId="9" xfId="0" applyNumberFormat="1" applyFont="1" applyBorder="1" applyAlignment="1">
      <alignment horizontal="left" wrapText="1"/>
    </xf>
    <xf numFmtId="0" fontId="11" fillId="0" borderId="0" xfId="0" applyFont="1" applyAlignment="1">
      <alignment horizontal="center"/>
    </xf>
    <xf numFmtId="0" fontId="10" fillId="5" borderId="3" xfId="1" applyFill="1" applyBorder="1" applyAlignment="1" applyProtection="1">
      <alignment horizontal="left"/>
    </xf>
    <xf numFmtId="0" fontId="10" fillId="5" borderId="1" xfId="1" applyFill="1" applyBorder="1" applyAlignment="1" applyProtection="1">
      <alignment horizontal="left"/>
    </xf>
    <xf numFmtId="38" fontId="0" fillId="0" borderId="3" xfId="2" applyFont="1" applyFill="1" applyBorder="1" applyAlignment="1">
      <alignment horizontal="center"/>
    </xf>
    <xf numFmtId="38" fontId="0" fillId="0" borderId="2" xfId="2" applyFont="1" applyFill="1" applyBorder="1" applyAlignment="1">
      <alignment horizontal="center"/>
    </xf>
    <xf numFmtId="38" fontId="0" fillId="0" borderId="3" xfId="0" applyNumberFormat="1" applyBorder="1" applyAlignment="1">
      <alignment horizontal="center"/>
    </xf>
    <xf numFmtId="0" fontId="0" fillId="2" borderId="0" xfId="0" applyFill="1" applyAlignment="1">
      <alignment horizontal="left" vertical="top" wrapText="1"/>
    </xf>
    <xf numFmtId="38" fontId="0" fillId="0" borderId="2" xfId="2" applyFont="1" applyBorder="1" applyAlignment="1">
      <alignment horizontal="center"/>
    </xf>
    <xf numFmtId="38" fontId="0" fillId="0" borderId="4" xfId="2" applyFont="1" applyBorder="1" applyAlignment="1">
      <alignment horizontal="center"/>
    </xf>
    <xf numFmtId="38" fontId="0" fillId="2" borderId="3" xfId="2" applyFont="1" applyFill="1" applyBorder="1" applyAlignment="1" applyProtection="1">
      <alignment horizontal="center"/>
    </xf>
    <xf numFmtId="38" fontId="0" fillId="2" borderId="2" xfId="2" applyFont="1" applyFill="1" applyBorder="1" applyAlignment="1" applyProtection="1">
      <alignment horizontal="center"/>
    </xf>
    <xf numFmtId="38" fontId="0" fillId="0" borderId="3" xfId="2" applyFont="1" applyFill="1" applyBorder="1" applyAlignment="1" applyProtection="1">
      <alignment horizontal="center"/>
    </xf>
    <xf numFmtId="38" fontId="0" fillId="0" borderId="2" xfId="2" applyFont="1" applyFill="1" applyBorder="1" applyAlignment="1" applyProtection="1">
      <alignment horizontal="center"/>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38" fontId="2" fillId="0" borderId="6" xfId="2" applyFont="1" applyFill="1" applyBorder="1" applyAlignment="1">
      <alignment horizontal="center" vertical="center"/>
    </xf>
    <xf numFmtId="38" fontId="2" fillId="2" borderId="45" xfId="2" applyFont="1" applyFill="1" applyBorder="1" applyAlignment="1" applyProtection="1">
      <alignment horizontal="center" vertical="center"/>
    </xf>
    <xf numFmtId="176" fontId="2" fillId="0" borderId="44" xfId="0" applyNumberFormat="1" applyFont="1" applyBorder="1" applyAlignment="1">
      <alignment horizontal="center" vertical="center"/>
    </xf>
    <xf numFmtId="38" fontId="2" fillId="0" borderId="42" xfId="2" applyFont="1" applyFill="1" applyBorder="1" applyAlignment="1">
      <alignment horizontal="center" vertical="center"/>
    </xf>
    <xf numFmtId="38" fontId="2" fillId="2" borderId="42" xfId="2" applyFont="1" applyFill="1" applyBorder="1" applyAlignment="1" applyProtection="1">
      <alignment horizontal="center" vertical="center"/>
    </xf>
    <xf numFmtId="176" fontId="2" fillId="0" borderId="42" xfId="0" applyNumberFormat="1" applyFont="1" applyBorder="1" applyAlignment="1">
      <alignment horizontal="center" vertical="center"/>
    </xf>
    <xf numFmtId="9" fontId="2" fillId="0" borderId="42" xfId="3"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2" fillId="5" borderId="5"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8"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38" fontId="2" fillId="5" borderId="6" xfId="2" applyFont="1" applyFill="1" applyBorder="1" applyAlignment="1" applyProtection="1">
      <alignment horizontal="center" vertical="center"/>
      <protection locked="0"/>
    </xf>
    <xf numFmtId="38" fontId="2" fillId="2" borderId="45" xfId="2" applyFont="1" applyFill="1" applyBorder="1" applyAlignment="1" applyProtection="1">
      <alignment horizontal="center" vertical="center"/>
      <protection locked="0"/>
    </xf>
    <xf numFmtId="38" fontId="2" fillId="5" borderId="42" xfId="2" applyFont="1" applyFill="1" applyBorder="1" applyAlignment="1" applyProtection="1">
      <alignment horizontal="center" vertical="center"/>
      <protection locked="0"/>
    </xf>
    <xf numFmtId="38" fontId="2" fillId="2" borderId="42" xfId="2" applyFont="1" applyFill="1" applyBorder="1" applyAlignment="1" applyProtection="1">
      <alignment horizontal="center" vertical="center"/>
      <protection locked="0"/>
    </xf>
    <xf numFmtId="0" fontId="0" fillId="0" borderId="37" xfId="0" applyBorder="1" applyAlignment="1">
      <alignment horizontal="left" vertical="top" wrapText="1"/>
    </xf>
    <xf numFmtId="0" fontId="0" fillId="0" borderId="39" xfId="0" applyBorder="1" applyAlignment="1">
      <alignment horizontal="left" vertical="top"/>
    </xf>
    <xf numFmtId="0" fontId="15" fillId="0" borderId="34" xfId="0" applyFont="1" applyBorder="1" applyAlignment="1">
      <alignment horizontal="left" vertical="center"/>
    </xf>
    <xf numFmtId="0" fontId="15" fillId="0" borderId="0" xfId="0" applyFont="1" applyAlignment="1">
      <alignment horizontal="left" vertical="center"/>
    </xf>
    <xf numFmtId="0" fontId="0" fillId="5" borderId="3"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2" borderId="0" xfId="0" applyFill="1" applyAlignment="1" applyProtection="1">
      <alignment horizontal="left" vertical="top" wrapText="1"/>
      <protection locked="0"/>
    </xf>
    <xf numFmtId="38" fontId="0" fillId="2" borderId="3" xfId="2" applyFont="1" applyFill="1" applyBorder="1" applyAlignment="1" applyProtection="1">
      <alignment horizontal="center"/>
      <protection locked="0"/>
    </xf>
    <xf numFmtId="38" fontId="0" fillId="2" borderId="2" xfId="2" applyFont="1" applyFill="1" applyBorder="1" applyAlignment="1" applyProtection="1">
      <alignment horizontal="center"/>
      <protection locked="0"/>
    </xf>
    <xf numFmtId="0" fontId="0" fillId="5" borderId="0" xfId="0" applyFill="1" applyAlignment="1" applyProtection="1">
      <alignment horizontal="left" vertical="center"/>
      <protection locked="0"/>
    </xf>
    <xf numFmtId="38" fontId="2" fillId="5" borderId="45" xfId="2" applyFont="1" applyFill="1" applyBorder="1" applyAlignment="1" applyProtection="1">
      <alignment horizontal="center" vertical="center"/>
      <protection locked="0"/>
    </xf>
    <xf numFmtId="176" fontId="2" fillId="0" borderId="45" xfId="0" applyNumberFormat="1" applyFont="1" applyBorder="1" applyAlignment="1">
      <alignment horizontal="center" vertical="center"/>
    </xf>
    <xf numFmtId="0" fontId="10" fillId="5" borderId="1" xfId="1" applyFill="1" applyBorder="1" applyAlignment="1" applyProtection="1">
      <alignment horizontal="left" vertical="center" wrapText="1"/>
    </xf>
    <xf numFmtId="0" fontId="0" fillId="5" borderId="1" xfId="0" applyFill="1" applyBorder="1" applyAlignment="1">
      <alignment horizontal="left" vertical="center" wrapText="1"/>
    </xf>
    <xf numFmtId="177" fontId="0" fillId="5" borderId="0" xfId="0" applyNumberFormat="1" applyFill="1" applyAlignment="1">
      <alignment horizontal="right"/>
    </xf>
    <xf numFmtId="0" fontId="0" fillId="0" borderId="34" xfId="0" applyBorder="1" applyAlignment="1">
      <alignment horizontal="left" vertical="top" wrapText="1"/>
    </xf>
    <xf numFmtId="0" fontId="0" fillId="0" borderId="34" xfId="0" applyBorder="1" applyAlignment="1">
      <alignment horizontal="left" vertical="top"/>
    </xf>
    <xf numFmtId="177" fontId="0" fillId="5" borderId="0" xfId="0" applyNumberFormat="1" applyFill="1" applyAlignment="1" applyProtection="1">
      <alignment horizontal="right"/>
      <protection locked="0"/>
    </xf>
    <xf numFmtId="0" fontId="0" fillId="0" borderId="34" xfId="0" applyBorder="1" applyAlignment="1">
      <alignment horizontal="left" vertical="center" wrapText="1"/>
    </xf>
    <xf numFmtId="0" fontId="0" fillId="0" borderId="34" xfId="0" applyBorder="1" applyAlignment="1">
      <alignment horizontal="left" vertical="center"/>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176" fontId="0" fillId="5" borderId="1" xfId="0" applyNumberFormat="1" applyFill="1" applyBorder="1" applyAlignment="1">
      <alignment horizontal="center"/>
    </xf>
    <xf numFmtId="176" fontId="0" fillId="2" borderId="1" xfId="0" applyNumberFormat="1" applyFill="1" applyBorder="1" applyAlignment="1">
      <alignment horizontal="center"/>
    </xf>
    <xf numFmtId="10" fontId="0" fillId="0" borderId="1" xfId="0" applyNumberFormat="1" applyBorder="1" applyAlignment="1">
      <alignment horizontal="center"/>
    </xf>
    <xf numFmtId="0" fontId="10" fillId="2" borderId="22" xfId="1" applyFill="1" applyBorder="1" applyAlignment="1" applyProtection="1">
      <alignment horizontal="lef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2" borderId="23" xfId="0" applyFill="1" applyBorder="1" applyAlignment="1">
      <alignment horizontal="center" wrapText="1"/>
    </xf>
    <xf numFmtId="0" fontId="0" fillId="2" borderId="24" xfId="0" applyFill="1" applyBorder="1" applyAlignment="1">
      <alignment horizontal="center" wrapText="1"/>
    </xf>
    <xf numFmtId="0" fontId="0" fillId="2" borderId="25" xfId="0" applyFill="1" applyBorder="1" applyAlignment="1">
      <alignment horizontal="center" wrapText="1"/>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176" fontId="0" fillId="2" borderId="1" xfId="0" applyNumberFormat="1" applyFill="1" applyBorder="1" applyAlignment="1" applyProtection="1">
      <alignment horizontal="center"/>
      <protection locked="0"/>
    </xf>
    <xf numFmtId="176" fontId="0" fillId="5" borderId="1" xfId="0" applyNumberFormat="1" applyFill="1" applyBorder="1" applyAlignment="1" applyProtection="1">
      <alignment horizontal="center"/>
      <protection locked="0"/>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0" xfId="0" applyFill="1" applyAlignment="1">
      <alignment horizontal="left"/>
    </xf>
    <xf numFmtId="0" fontId="0" fillId="5" borderId="1" xfId="0" applyFill="1" applyBorder="1" applyAlignment="1" applyProtection="1">
      <alignment horizontal="left" vertical="center"/>
      <protection locked="0"/>
    </xf>
    <xf numFmtId="176" fontId="0" fillId="0" borderId="0" xfId="0" applyNumberFormat="1" applyAlignment="1">
      <alignment horizontal="center"/>
    </xf>
    <xf numFmtId="0" fontId="0" fillId="2" borderId="0" xfId="0" applyFill="1" applyAlignment="1" applyProtection="1">
      <alignment horizontal="left"/>
      <protection locked="0"/>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5" borderId="3" xfId="0" applyFill="1" applyBorder="1" applyAlignment="1">
      <alignment horizontal="center" vertical="top" wrapText="1"/>
    </xf>
    <xf numFmtId="0" fontId="0" fillId="5" borderId="2" xfId="0" applyFill="1" applyBorder="1" applyAlignment="1">
      <alignment horizontal="center" vertical="top" wrapText="1"/>
    </xf>
    <xf numFmtId="0" fontId="0" fillId="5" borderId="4" xfId="0" applyFill="1" applyBorder="1" applyAlignment="1">
      <alignment horizontal="center" vertical="top" wrapText="1"/>
    </xf>
    <xf numFmtId="0" fontId="0" fillId="2" borderId="3" xfId="0" applyFill="1" applyBorder="1" applyAlignment="1">
      <alignment horizontal="center"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0" xfId="0" applyFont="1" applyFill="1" applyAlignment="1">
      <alignment horizontal="center" vertical="top" wrapText="1"/>
    </xf>
    <xf numFmtId="0" fontId="3" fillId="5" borderId="12" xfId="0" applyFont="1" applyFill="1" applyBorder="1" applyAlignment="1">
      <alignment horizontal="center" vertical="top" wrapText="1"/>
    </xf>
    <xf numFmtId="0" fontId="3" fillId="5" borderId="8"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11" xfId="0" applyFont="1" applyFill="1" applyBorder="1" applyAlignment="1">
      <alignment horizontal="left" vertical="top" wrapText="1"/>
    </xf>
    <xf numFmtId="0" fontId="3" fillId="5" borderId="0" xfId="0" applyFont="1" applyFill="1" applyAlignment="1">
      <alignment horizontal="left" vertical="top" wrapText="1"/>
    </xf>
    <xf numFmtId="0" fontId="3" fillId="5" borderId="12"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5"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0" xfId="0" applyFont="1" applyFill="1" applyAlignment="1" applyProtection="1">
      <alignment horizontal="left" vertical="top" wrapText="1"/>
      <protection locked="0"/>
    </xf>
    <xf numFmtId="0" fontId="3" fillId="5" borderId="12"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9"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0" fillId="2" borderId="3"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wrapText="1"/>
    </xf>
    <xf numFmtId="0" fontId="2" fillId="5" borderId="3"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2" fillId="5" borderId="4" xfId="0" applyFont="1" applyFill="1" applyBorder="1" applyAlignment="1" applyProtection="1">
      <alignment horizontal="left" vertical="top" wrapText="1"/>
      <protection locked="0"/>
    </xf>
    <xf numFmtId="0" fontId="2" fillId="5" borderId="3"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0" fillId="5" borderId="5"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176" fontId="0" fillId="0" borderId="6" xfId="0" applyNumberFormat="1" applyBorder="1" applyAlignment="1">
      <alignment horizontal="right"/>
    </xf>
    <xf numFmtId="176" fontId="0" fillId="5" borderId="6" xfId="0" applyNumberFormat="1" applyFill="1" applyBorder="1" applyAlignment="1" applyProtection="1">
      <alignment horizontal="right"/>
      <protection locked="0"/>
    </xf>
    <xf numFmtId="176" fontId="0" fillId="2" borderId="42" xfId="0" applyNumberFormat="1" applyFill="1" applyBorder="1" applyAlignment="1" applyProtection="1">
      <alignment horizontal="right"/>
      <protection locked="0"/>
    </xf>
    <xf numFmtId="176" fontId="0" fillId="5" borderId="42" xfId="0" applyNumberFormat="1" applyFill="1" applyBorder="1" applyAlignment="1" applyProtection="1">
      <alignment horizontal="right"/>
      <protection locked="0"/>
    </xf>
    <xf numFmtId="176" fontId="0" fillId="0" borderId="5" xfId="0" applyNumberFormat="1" applyBorder="1" applyAlignment="1">
      <alignment horizontal="right"/>
    </xf>
    <xf numFmtId="176" fontId="0" fillId="0" borderId="42" xfId="0" applyNumberFormat="1" applyBorder="1" applyAlignment="1">
      <alignment horizontal="righ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176" fontId="0" fillId="2" borderId="42" xfId="0" applyNumberFormat="1" applyFill="1" applyBorder="1" applyAlignment="1">
      <alignment horizontal="right"/>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177" fontId="0" fillId="0" borderId="0" xfId="0" applyNumberFormat="1" applyAlignment="1">
      <alignment horizontal="left"/>
    </xf>
    <xf numFmtId="177" fontId="0" fillId="2" borderId="3" xfId="0" applyNumberFormat="1" applyFill="1" applyBorder="1" applyAlignment="1" applyProtection="1">
      <alignment horizontal="right"/>
      <protection locked="0"/>
    </xf>
    <xf numFmtId="177" fontId="0" fillId="2" borderId="2" xfId="0" applyNumberFormat="1" applyFill="1" applyBorder="1" applyAlignment="1" applyProtection="1">
      <alignment horizontal="right"/>
      <protection locked="0"/>
    </xf>
    <xf numFmtId="177" fontId="0" fillId="0" borderId="3" xfId="0" applyNumberFormat="1" applyBorder="1" applyAlignment="1">
      <alignment horizontal="right"/>
    </xf>
    <xf numFmtId="177" fontId="0" fillId="0" borderId="2" xfId="0" applyNumberFormat="1" applyBorder="1" applyAlignment="1">
      <alignment horizontal="right"/>
    </xf>
    <xf numFmtId="0" fontId="0" fillId="2" borderId="0" xfId="0" applyFill="1" applyAlignment="1" applyProtection="1">
      <alignment horizontal="left" vertical="top"/>
      <protection locked="0"/>
    </xf>
    <xf numFmtId="0" fontId="0" fillId="2" borderId="0" xfId="0" applyFill="1" applyAlignment="1">
      <alignment horizontal="left" vertical="top"/>
    </xf>
    <xf numFmtId="177" fontId="0" fillId="2" borderId="3" xfId="0" applyNumberFormat="1" applyFill="1" applyBorder="1" applyAlignment="1">
      <alignment horizontal="right"/>
    </xf>
    <xf numFmtId="177" fontId="0" fillId="2" borderId="2" xfId="0" applyNumberFormat="1" applyFill="1" applyBorder="1" applyAlignment="1">
      <alignment horizontal="right"/>
    </xf>
    <xf numFmtId="177" fontId="0" fillId="5" borderId="3" xfId="0" applyNumberFormat="1" applyFill="1" applyBorder="1" applyAlignment="1">
      <alignment horizontal="right"/>
    </xf>
    <xf numFmtId="177" fontId="0" fillId="5" borderId="2" xfId="0" applyNumberFormat="1" applyFill="1" applyBorder="1" applyAlignment="1">
      <alignment horizontal="right"/>
    </xf>
    <xf numFmtId="177" fontId="0" fillId="2" borderId="3" xfId="0" applyNumberFormat="1" applyFill="1" applyBorder="1" applyAlignment="1">
      <alignment horizontal="center"/>
    </xf>
    <xf numFmtId="177" fontId="0" fillId="2" borderId="2" xfId="0" applyNumberFormat="1" applyFill="1" applyBorder="1" applyAlignment="1">
      <alignment horizontal="center"/>
    </xf>
    <xf numFmtId="177" fontId="0" fillId="2" borderId="3" xfId="0" applyNumberFormat="1" applyFill="1" applyBorder="1" applyAlignment="1" applyProtection="1">
      <alignment horizontal="center"/>
      <protection locked="0"/>
    </xf>
    <xf numFmtId="177" fontId="0" fillId="2" borderId="2" xfId="0" applyNumberFormat="1" applyFill="1" applyBorder="1" applyAlignment="1" applyProtection="1">
      <alignment horizontal="center"/>
      <protection locked="0"/>
    </xf>
    <xf numFmtId="177" fontId="0" fillId="5" borderId="3" xfId="0" applyNumberFormat="1" applyFill="1" applyBorder="1" applyAlignment="1" applyProtection="1">
      <alignment horizontal="right"/>
      <protection locked="0"/>
    </xf>
    <xf numFmtId="177" fontId="0" fillId="5" borderId="2" xfId="0" applyNumberFormat="1" applyFill="1" applyBorder="1" applyAlignment="1" applyProtection="1">
      <alignment horizontal="right"/>
      <protection locked="0"/>
    </xf>
    <xf numFmtId="0" fontId="0" fillId="0" borderId="40" xfId="0" applyBorder="1" applyAlignment="1">
      <alignment horizontal="left" vertical="top" wrapText="1"/>
    </xf>
    <xf numFmtId="177" fontId="0" fillId="0" borderId="0" xfId="0" applyNumberFormat="1" applyAlignment="1">
      <alignment horizontal="center"/>
    </xf>
  </cellXfs>
  <cellStyles count="4">
    <cellStyle name="パーセント" xfId="3" builtinId="5"/>
    <cellStyle name="ハイパーリンク" xfId="1" builtinId="8"/>
    <cellStyle name="桁区切り" xfId="2" builtinId="6"/>
    <cellStyle name="標準" xfId="0" builtinId="0"/>
  </cellStyles>
  <dxfs count="181">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patternType="none">
          <bgColor auto="1"/>
        </patternFill>
      </fill>
    </dxf>
    <dxf>
      <font>
        <b/>
        <i val="0"/>
        <color rgb="FFFF0000"/>
      </font>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b/>
        <i val="0"/>
        <color rgb="FFFF000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val="0"/>
        <i val="0"/>
        <color rgb="FFFF0000"/>
      </font>
    </dxf>
    <dxf>
      <font>
        <b/>
        <i val="0"/>
        <color rgb="FFFF0000"/>
      </font>
    </dxf>
    <dxf>
      <font>
        <b/>
        <i val="0"/>
        <color rgb="FFFF0000"/>
      </font>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66</xdr:col>
      <xdr:colOff>9525</xdr:colOff>
      <xdr:row>8</xdr:row>
      <xdr:rowOff>19050</xdr:rowOff>
    </xdr:from>
    <xdr:to>
      <xdr:col>67</xdr:col>
      <xdr:colOff>104775</xdr:colOff>
      <xdr:row>8</xdr:row>
      <xdr:rowOff>247649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782175" y="1819275"/>
          <a:ext cx="238125" cy="2285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19</xdr:row>
          <xdr:rowOff>9525</xdr:rowOff>
        </xdr:from>
        <xdr:to>
          <xdr:col>6</xdr:col>
          <xdr:colOff>114300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1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228600</xdr:rowOff>
        </xdr:from>
        <xdr:to>
          <xdr:col>6</xdr:col>
          <xdr:colOff>114300</xdr:colOff>
          <xdr:row>21</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1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228600</xdr:rowOff>
        </xdr:from>
        <xdr:to>
          <xdr:col>6</xdr:col>
          <xdr:colOff>114300</xdr:colOff>
          <xdr:row>22</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1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21</xdr:row>
          <xdr:rowOff>228600</xdr:rowOff>
        </xdr:from>
        <xdr:to>
          <xdr:col>6</xdr:col>
          <xdr:colOff>114300</xdr:colOff>
          <xdr:row>23</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1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228600</xdr:rowOff>
        </xdr:from>
        <xdr:to>
          <xdr:col>6</xdr:col>
          <xdr:colOff>114300</xdr:colOff>
          <xdr:row>24</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1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228600</xdr:rowOff>
        </xdr:from>
        <xdr:to>
          <xdr:col>6</xdr:col>
          <xdr:colOff>114300</xdr:colOff>
          <xdr:row>25</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1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47</xdr:col>
      <xdr:colOff>66675</xdr:colOff>
      <xdr:row>1</xdr:row>
      <xdr:rowOff>238125</xdr:rowOff>
    </xdr:from>
    <xdr:to>
      <xdr:col>48</xdr:col>
      <xdr:colOff>123826</xdr:colOff>
      <xdr:row>2</xdr:row>
      <xdr:rowOff>85725</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7038975" y="476250"/>
          <a:ext cx="200026"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104775</xdr:colOff>
      <xdr:row>3</xdr:row>
      <xdr:rowOff>152400</xdr:rowOff>
    </xdr:from>
    <xdr:to>
      <xdr:col>49</xdr:col>
      <xdr:colOff>66675</xdr:colOff>
      <xdr:row>4</xdr:row>
      <xdr:rowOff>9525</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flipV="1">
          <a:off x="7077075" y="962025"/>
          <a:ext cx="247650" cy="2190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85</xdr:col>
          <xdr:colOff>57150</xdr:colOff>
          <xdr:row>19</xdr:row>
          <xdr:rowOff>9525</xdr:rowOff>
        </xdr:from>
        <xdr:to>
          <xdr:col>86</xdr:col>
          <xdr:colOff>114300</xdr:colOff>
          <xdr:row>20</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1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19</xdr:row>
          <xdr:rowOff>228600</xdr:rowOff>
        </xdr:from>
        <xdr:to>
          <xdr:col>86</xdr:col>
          <xdr:colOff>114300</xdr:colOff>
          <xdr:row>21</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1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20</xdr:row>
          <xdr:rowOff>228600</xdr:rowOff>
        </xdr:from>
        <xdr:to>
          <xdr:col>86</xdr:col>
          <xdr:colOff>114300</xdr:colOff>
          <xdr:row>22</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1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21</xdr:row>
          <xdr:rowOff>228600</xdr:rowOff>
        </xdr:from>
        <xdr:to>
          <xdr:col>86</xdr:col>
          <xdr:colOff>114300</xdr:colOff>
          <xdr:row>23</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1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22</xdr:row>
          <xdr:rowOff>228600</xdr:rowOff>
        </xdr:from>
        <xdr:to>
          <xdr:col>86</xdr:col>
          <xdr:colOff>114300</xdr:colOff>
          <xdr:row>24</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1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57150</xdr:colOff>
          <xdr:row>23</xdr:row>
          <xdr:rowOff>228600</xdr:rowOff>
        </xdr:from>
        <xdr:to>
          <xdr:col>86</xdr:col>
          <xdr:colOff>114300</xdr:colOff>
          <xdr:row>25</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1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51</xdr:col>
      <xdr:colOff>133350</xdr:colOff>
      <xdr:row>8</xdr:row>
      <xdr:rowOff>257175</xdr:rowOff>
    </xdr:from>
    <xdr:to>
      <xdr:col>53</xdr:col>
      <xdr:colOff>123825</xdr:colOff>
      <xdr:row>8</xdr:row>
      <xdr:rowOff>438150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7677150" y="232410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7086600" y="186690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47</xdr:col>
      <xdr:colOff>104775</xdr:colOff>
      <xdr:row>4</xdr:row>
      <xdr:rowOff>314325</xdr:rowOff>
    </xdr:from>
    <xdr:to>
      <xdr:col>49</xdr:col>
      <xdr:colOff>95250</xdr:colOff>
      <xdr:row>4</xdr:row>
      <xdr:rowOff>495300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7143750" y="1390650"/>
          <a:ext cx="276225" cy="180975"/>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104775</xdr:colOff>
      <xdr:row>4</xdr:row>
      <xdr:rowOff>762000</xdr:rowOff>
    </xdr:from>
    <xdr:to>
      <xdr:col>49</xdr:col>
      <xdr:colOff>95250</xdr:colOff>
      <xdr:row>4</xdr:row>
      <xdr:rowOff>942975</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7143750" y="1838325"/>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95250</xdr:colOff>
      <xdr:row>5</xdr:row>
      <xdr:rowOff>38100</xdr:rowOff>
    </xdr:from>
    <xdr:to>
      <xdr:col>53</xdr:col>
      <xdr:colOff>85725</xdr:colOff>
      <xdr:row>5</xdr:row>
      <xdr:rowOff>219075</xdr:rowOff>
    </xdr:to>
    <xdr:sp macro="" textlink="">
      <xdr:nvSpPr>
        <xdr:cNvPr id="4" name="正方形/長方形 3">
          <a:extLst>
            <a:ext uri="{FF2B5EF4-FFF2-40B4-BE49-F238E27FC236}">
              <a16:creationId xmlns:a16="http://schemas.microsoft.com/office/drawing/2014/main" id="{00000000-0008-0000-1300-000004000000}"/>
            </a:ext>
          </a:extLst>
        </xdr:cNvPr>
        <xdr:cNvSpPr/>
      </xdr:nvSpPr>
      <xdr:spPr>
        <a:xfrm>
          <a:off x="7705725" y="278130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42</xdr:col>
      <xdr:colOff>190499</xdr:colOff>
      <xdr:row>4</xdr:row>
      <xdr:rowOff>257175</xdr:rowOff>
    </xdr:from>
    <xdr:to>
      <xdr:col>42</xdr:col>
      <xdr:colOff>409574</xdr:colOff>
      <xdr:row>5</xdr:row>
      <xdr:rowOff>161925</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581774" y="1724025"/>
          <a:ext cx="219075" cy="1905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219075</xdr:colOff>
      <xdr:row>3</xdr:row>
      <xdr:rowOff>276225</xdr:rowOff>
    </xdr:from>
    <xdr:to>
      <xdr:col>42</xdr:col>
      <xdr:colOff>438150</xdr:colOff>
      <xdr:row>4</xdr:row>
      <xdr:rowOff>180975</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6610350" y="1457325"/>
          <a:ext cx="219075" cy="1905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266700</xdr:colOff>
      <xdr:row>16</xdr:row>
      <xdr:rowOff>38100</xdr:rowOff>
    </xdr:from>
    <xdr:to>
      <xdr:col>8</xdr:col>
      <xdr:colOff>542925</xdr:colOff>
      <xdr:row>16</xdr:row>
      <xdr:rowOff>219075</xdr:rowOff>
    </xdr:to>
    <xdr:sp macro="" textlink="">
      <xdr:nvSpPr>
        <xdr:cNvPr id="6" name="正方形/長方形 5">
          <a:extLst>
            <a:ext uri="{FF2B5EF4-FFF2-40B4-BE49-F238E27FC236}">
              <a16:creationId xmlns:a16="http://schemas.microsoft.com/office/drawing/2014/main" id="{00000000-0008-0000-1600-000006000000}"/>
            </a:ext>
          </a:extLst>
        </xdr:cNvPr>
        <xdr:cNvSpPr/>
      </xdr:nvSpPr>
      <xdr:spPr>
        <a:xfrm>
          <a:off x="7000875" y="4181475"/>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16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74</xdr:row>
          <xdr:rowOff>209550</xdr:rowOff>
        </xdr:from>
        <xdr:to>
          <xdr:col>0</xdr:col>
          <xdr:colOff>333375</xdr:colOff>
          <xdr:row>76</xdr:row>
          <xdr:rowOff>38100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16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76</xdr:row>
          <xdr:rowOff>209550</xdr:rowOff>
        </xdr:from>
        <xdr:to>
          <xdr:col>0</xdr:col>
          <xdr:colOff>333375</xdr:colOff>
          <xdr:row>78</xdr:row>
          <xdr:rowOff>38100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16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75</xdr:row>
          <xdr:rowOff>209550</xdr:rowOff>
        </xdr:from>
        <xdr:to>
          <xdr:col>0</xdr:col>
          <xdr:colOff>333375</xdr:colOff>
          <xdr:row>77</xdr:row>
          <xdr:rowOff>38100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16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73</xdr:row>
          <xdr:rowOff>209550</xdr:rowOff>
        </xdr:from>
        <xdr:to>
          <xdr:col>20</xdr:col>
          <xdr:colOff>333375</xdr:colOff>
          <xdr:row>75</xdr:row>
          <xdr:rowOff>38100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16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74</xdr:row>
          <xdr:rowOff>209550</xdr:rowOff>
        </xdr:from>
        <xdr:to>
          <xdr:col>20</xdr:col>
          <xdr:colOff>333375</xdr:colOff>
          <xdr:row>76</xdr:row>
          <xdr:rowOff>38100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16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76</xdr:row>
          <xdr:rowOff>209550</xdr:rowOff>
        </xdr:from>
        <xdr:to>
          <xdr:col>20</xdr:col>
          <xdr:colOff>333375</xdr:colOff>
          <xdr:row>78</xdr:row>
          <xdr:rowOff>38100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16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75</xdr:row>
          <xdr:rowOff>209550</xdr:rowOff>
        </xdr:from>
        <xdr:to>
          <xdr:col>20</xdr:col>
          <xdr:colOff>333375</xdr:colOff>
          <xdr:row>77</xdr:row>
          <xdr:rowOff>38100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16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47</xdr:col>
      <xdr:colOff>114300</xdr:colOff>
      <xdr:row>7</xdr:row>
      <xdr:rowOff>276225</xdr:rowOff>
    </xdr:from>
    <xdr:to>
      <xdr:col>50</xdr:col>
      <xdr:colOff>38100</xdr:colOff>
      <xdr:row>7</xdr:row>
      <xdr:rowOff>447675</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7086600" y="2247900"/>
          <a:ext cx="333375" cy="1714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47</xdr:col>
      <xdr:colOff>114300</xdr:colOff>
      <xdr:row>7</xdr:row>
      <xdr:rowOff>257175</xdr:rowOff>
    </xdr:from>
    <xdr:to>
      <xdr:col>49</xdr:col>
      <xdr:colOff>104775</xdr:colOff>
      <xdr:row>7</xdr:row>
      <xdr:rowOff>438150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7086600" y="22288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219075</xdr:colOff>
      <xdr:row>1</xdr:row>
      <xdr:rowOff>266700</xdr:rowOff>
    </xdr:from>
    <xdr:to>
      <xdr:col>42</xdr:col>
      <xdr:colOff>428625</xdr:colOff>
      <xdr:row>2</xdr:row>
      <xdr:rowOff>38100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896100" y="704850"/>
          <a:ext cx="209550" cy="20955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70</xdr:row>
          <xdr:rowOff>200025</xdr:rowOff>
        </xdr:from>
        <xdr:to>
          <xdr:col>0</xdr:col>
          <xdr:colOff>323850</xdr:colOff>
          <xdr:row>72</xdr:row>
          <xdr:rowOff>28575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71</xdr:row>
          <xdr:rowOff>209550</xdr:rowOff>
        </xdr:from>
        <xdr:to>
          <xdr:col>0</xdr:col>
          <xdr:colOff>323850</xdr:colOff>
          <xdr:row>73</xdr:row>
          <xdr:rowOff>38100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219075</xdr:rowOff>
        </xdr:from>
        <xdr:to>
          <xdr:col>0</xdr:col>
          <xdr:colOff>333375</xdr:colOff>
          <xdr:row>74</xdr:row>
          <xdr:rowOff>47625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333375</xdr:colOff>
          <xdr:row>5</xdr:row>
          <xdr:rowOff>447675</xdr:rowOff>
        </xdr:from>
        <xdr:to>
          <xdr:col>0</xdr:col>
          <xdr:colOff>561975</xdr:colOff>
          <xdr:row>7</xdr:row>
          <xdr:rowOff>38100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6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657225</xdr:colOff>
          <xdr:row>5</xdr:row>
          <xdr:rowOff>438150</xdr:rowOff>
        </xdr:from>
        <xdr:to>
          <xdr:col>2</xdr:col>
          <xdr:colOff>200025</xdr:colOff>
          <xdr:row>7</xdr:row>
          <xdr:rowOff>28575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6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5</xdr:row>
          <xdr:rowOff>438150</xdr:rowOff>
        </xdr:from>
        <xdr:to>
          <xdr:col>3</xdr:col>
          <xdr:colOff>495300</xdr:colOff>
          <xdr:row>7</xdr:row>
          <xdr:rowOff>28575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6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5</xdr:row>
          <xdr:rowOff>438150</xdr:rowOff>
        </xdr:from>
        <xdr:to>
          <xdr:col>5</xdr:col>
          <xdr:colOff>85725</xdr:colOff>
          <xdr:row>7</xdr:row>
          <xdr:rowOff>28575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6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6</xdr:row>
          <xdr:rowOff>209550</xdr:rowOff>
        </xdr:from>
        <xdr:to>
          <xdr:col>0</xdr:col>
          <xdr:colOff>552450</xdr:colOff>
          <xdr:row>8</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6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2</xdr:col>
          <xdr:colOff>228600</xdr:colOff>
          <xdr:row>8</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6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7</xdr:row>
          <xdr:rowOff>200025</xdr:rowOff>
        </xdr:from>
        <xdr:to>
          <xdr:col>0</xdr:col>
          <xdr:colOff>561975</xdr:colOff>
          <xdr:row>9</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6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xdr:row>
          <xdr:rowOff>190500</xdr:rowOff>
        </xdr:from>
        <xdr:to>
          <xdr:col>3</xdr:col>
          <xdr:colOff>533400</xdr:colOff>
          <xdr:row>8</xdr:row>
          <xdr:rowOff>19050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6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190500</xdr:rowOff>
        </xdr:from>
        <xdr:to>
          <xdr:col>4</xdr:col>
          <xdr:colOff>657225</xdr:colOff>
          <xdr:row>8</xdr:row>
          <xdr:rowOff>19050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6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xdr:row>
          <xdr:rowOff>200025</xdr:rowOff>
        </xdr:from>
        <xdr:to>
          <xdr:col>6</xdr:col>
          <xdr:colOff>333375</xdr:colOff>
          <xdr:row>8</xdr:row>
          <xdr:rowOff>28575</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6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xdr:row>
          <xdr:rowOff>200025</xdr:rowOff>
        </xdr:from>
        <xdr:to>
          <xdr:col>2</xdr:col>
          <xdr:colOff>609600</xdr:colOff>
          <xdr:row>13</xdr:row>
          <xdr:rowOff>28575</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6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200025</xdr:rowOff>
        </xdr:from>
        <xdr:to>
          <xdr:col>5</xdr:col>
          <xdr:colOff>257175</xdr:colOff>
          <xdr:row>13</xdr:row>
          <xdr:rowOff>28575</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6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11</xdr:row>
          <xdr:rowOff>209550</xdr:rowOff>
        </xdr:from>
        <xdr:to>
          <xdr:col>0</xdr:col>
          <xdr:colOff>552450</xdr:colOff>
          <xdr:row>13</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6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381000</xdr:colOff>
      <xdr:row>18</xdr:row>
      <xdr:rowOff>95250</xdr:rowOff>
    </xdr:from>
    <xdr:to>
      <xdr:col>8</xdr:col>
      <xdr:colOff>333375</xdr:colOff>
      <xdr:row>18</xdr:row>
      <xdr:rowOff>1095375</xdr:rowOff>
    </xdr:to>
    <xdr:sp macro="" textlink="">
      <xdr:nvSpPr>
        <xdr:cNvPr id="16" name="大かっこ 15">
          <a:extLst>
            <a:ext uri="{FF2B5EF4-FFF2-40B4-BE49-F238E27FC236}">
              <a16:creationId xmlns:a16="http://schemas.microsoft.com/office/drawing/2014/main" id="{00000000-0008-0000-0600-000010000000}"/>
            </a:ext>
          </a:extLst>
        </xdr:cNvPr>
        <xdr:cNvSpPr/>
      </xdr:nvSpPr>
      <xdr:spPr>
        <a:xfrm>
          <a:off x="381000" y="5867400"/>
          <a:ext cx="5562600" cy="100012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47</xdr:col>
      <xdr:colOff>114300</xdr:colOff>
      <xdr:row>8</xdr:row>
      <xdr:rowOff>257175</xdr:rowOff>
    </xdr:from>
    <xdr:to>
      <xdr:col>49</xdr:col>
      <xdr:colOff>104775</xdr:colOff>
      <xdr:row>8</xdr:row>
      <xdr:rowOff>438150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7086600" y="173355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0</xdr:colOff>
      <xdr:row>12</xdr:row>
      <xdr:rowOff>19050</xdr:rowOff>
    </xdr:from>
    <xdr:to>
      <xdr:col>53</xdr:col>
      <xdr:colOff>133350</xdr:colOff>
      <xdr:row>12</xdr:row>
      <xdr:rowOff>200025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7658100" y="325755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219075</xdr:colOff>
      <xdr:row>2</xdr:row>
      <xdr:rowOff>238125</xdr:rowOff>
    </xdr:from>
    <xdr:to>
      <xdr:col>42</xdr:col>
      <xdr:colOff>428625</xdr:colOff>
      <xdr:row>3</xdr:row>
      <xdr:rowOff>9525</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762750" y="1114425"/>
          <a:ext cx="209550" cy="2095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70</xdr:row>
          <xdr:rowOff>209550</xdr:rowOff>
        </xdr:from>
        <xdr:to>
          <xdr:col>0</xdr:col>
          <xdr:colOff>333375</xdr:colOff>
          <xdr:row>72</xdr:row>
          <xdr:rowOff>38100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71</xdr:row>
          <xdr:rowOff>209550</xdr:rowOff>
        </xdr:from>
        <xdr:to>
          <xdr:col>0</xdr:col>
          <xdr:colOff>333375</xdr:colOff>
          <xdr:row>73</xdr:row>
          <xdr:rowOff>38100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73</xdr:row>
          <xdr:rowOff>209550</xdr:rowOff>
        </xdr:from>
        <xdr:to>
          <xdr:col>0</xdr:col>
          <xdr:colOff>333375</xdr:colOff>
          <xdr:row>75</xdr:row>
          <xdr:rowOff>38100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B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72</xdr:row>
          <xdr:rowOff>209550</xdr:rowOff>
        </xdr:from>
        <xdr:to>
          <xdr:col>0</xdr:col>
          <xdr:colOff>333375</xdr:colOff>
          <xdr:row>74</xdr:row>
          <xdr:rowOff>38100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B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276225</xdr:colOff>
      <xdr:row>16</xdr:row>
      <xdr:rowOff>0</xdr:rowOff>
    </xdr:from>
    <xdr:to>
      <xdr:col>11</xdr:col>
      <xdr:colOff>552450</xdr:colOff>
      <xdr:row>16</xdr:row>
      <xdr:rowOff>171450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7086600" y="4695825"/>
          <a:ext cx="276225" cy="17145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13</xdr:row>
          <xdr:rowOff>238125</xdr:rowOff>
        </xdr:from>
        <xdr:to>
          <xdr:col>1</xdr:col>
          <xdr:colOff>0</xdr:colOff>
          <xdr:row>14</xdr:row>
          <xdr:rowOff>238125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238125</xdr:rowOff>
        </xdr:from>
        <xdr:to>
          <xdr:col>1</xdr:col>
          <xdr:colOff>0</xdr:colOff>
          <xdr:row>17</xdr:row>
          <xdr:rowOff>238125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9525</xdr:rowOff>
        </xdr:from>
        <xdr:to>
          <xdr:col>1</xdr:col>
          <xdr:colOff>9525</xdr:colOff>
          <xdr:row>20</xdr:row>
          <xdr:rowOff>9525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D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51</xdr:col>
      <xdr:colOff>133350</xdr:colOff>
      <xdr:row>8</xdr:row>
      <xdr:rowOff>257175</xdr:rowOff>
    </xdr:from>
    <xdr:to>
      <xdr:col>53</xdr:col>
      <xdr:colOff>123825</xdr:colOff>
      <xdr:row>8</xdr:row>
      <xdr:rowOff>438150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677150" y="2324100"/>
          <a:ext cx="276225" cy="1809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114300</xdr:colOff>
      <xdr:row>7</xdr:row>
      <xdr:rowOff>257175</xdr:rowOff>
    </xdr:from>
    <xdr:to>
      <xdr:col>49</xdr:col>
      <xdr:colOff>104775</xdr:colOff>
      <xdr:row>7</xdr:row>
      <xdr:rowOff>438150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7086600" y="1866900"/>
          <a:ext cx="276225" cy="1809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21.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4.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aaaaaaaaa@aaaaaa" TargetMode="External"/><Relationship Id="rId1" Type="http://schemas.openxmlformats.org/officeDocument/2006/relationships/hyperlink" Target="mailto:aaaaaaaaa@aaaaaa" TargetMode="External"/><Relationship Id="rId6" Type="http://schemas.openxmlformats.org/officeDocument/2006/relationships/comments" Target="../comments6.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hyperlink" Target="mailto:aaaaaaaaa@aaaaaa" TargetMode="External"/><Relationship Id="rId5" Type="http://schemas.openxmlformats.org/officeDocument/2006/relationships/comments" Target="../comments7.xml"/><Relationship Id="rId4"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drawing" Target="../drawings/drawing12.x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printerSettings" Target="../printerSettings/printerSettings18.bin"/><Relationship Id="rId16" Type="http://schemas.openxmlformats.org/officeDocument/2006/relationships/ctrlProp" Target="../ctrlProps/ctrlProp36.xml"/><Relationship Id="rId1" Type="http://schemas.openxmlformats.org/officeDocument/2006/relationships/hyperlink" Target="mailto:aaaaaaaaa@aaaaaa" TargetMode="External"/><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vmlDrawing" Target="../drawings/vmlDrawing10.v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hyperlink" Target="http://www.jomon.ne.jp/~mozaidan/" TargetMode="External"/><Relationship Id="rId2" Type="http://schemas.openxmlformats.org/officeDocument/2006/relationships/hyperlink" Target="mailto:aaaaaaaaa@aaaaaa" TargetMode="External"/><Relationship Id="rId1" Type="http://schemas.openxmlformats.org/officeDocument/2006/relationships/hyperlink" Target="mailto:aaaaaaaaa@aaaaaa"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12.vml"/><Relationship Id="rId7" Type="http://schemas.openxmlformats.org/officeDocument/2006/relationships/ctrlProp" Target="../ctrlProps/ctrlProp40.xml"/><Relationship Id="rId12" Type="http://schemas.openxmlformats.org/officeDocument/2006/relationships/comments" Target="../comments9.xml"/><Relationship Id="rId2" Type="http://schemas.openxmlformats.org/officeDocument/2006/relationships/drawing" Target="../drawings/drawing16.xml"/><Relationship Id="rId1" Type="http://schemas.openxmlformats.org/officeDocument/2006/relationships/printerSettings" Target="../printerSettings/printerSettings23.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24.bin"/><Relationship Id="rId4" Type="http://schemas.openxmlformats.org/officeDocument/2006/relationships/comments" Target="../comments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6"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aaaaaaaaa@aaaaaa" TargetMode="External"/><Relationship Id="rId1" Type="http://schemas.openxmlformats.org/officeDocument/2006/relationships/hyperlink" Target="mailto:aaaaaaaaa@aaaaaa" TargetMode="External"/><Relationship Id="rId6" Type="http://schemas.openxmlformats.org/officeDocument/2006/relationships/comments" Target="../comments3.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8"/>
  <sheetViews>
    <sheetView showGridLines="0" tabSelected="1" view="pageBreakPreview" zoomScale="90" zoomScaleNormal="100" zoomScaleSheetLayoutView="90" workbookViewId="0">
      <selection activeCell="C5" sqref="C5"/>
    </sheetView>
  </sheetViews>
  <sheetFormatPr defaultRowHeight="13.5"/>
  <cols>
    <col min="1" max="1" width="5.875" style="144" customWidth="1"/>
    <col min="2" max="2" width="22.5" style="142" customWidth="1"/>
    <col min="3" max="3" width="23.875" style="143" customWidth="1"/>
    <col min="4" max="4" width="23.25" style="143" customWidth="1"/>
    <col min="5" max="5" width="19.25" style="143" customWidth="1"/>
    <col min="6" max="6" width="15.625" style="143" customWidth="1"/>
    <col min="7" max="7" width="16.125" style="143" customWidth="1"/>
    <col min="8" max="16384" width="9" style="143"/>
  </cols>
  <sheetData>
    <row r="1" spans="1:7" ht="28.5" customHeight="1">
      <c r="A1" s="146" t="s">
        <v>629</v>
      </c>
    </row>
    <row r="2" spans="1:7" ht="25.5" customHeight="1">
      <c r="A2" s="145" t="s">
        <v>630</v>
      </c>
    </row>
    <row r="3" spans="1:7" ht="4.5" customHeight="1"/>
    <row r="4" spans="1:7" s="147" customFormat="1" ht="27" customHeight="1">
      <c r="A4" s="148" t="s">
        <v>122</v>
      </c>
      <c r="B4" s="148" t="s">
        <v>130</v>
      </c>
      <c r="C4" s="148" t="s">
        <v>140</v>
      </c>
      <c r="D4" s="148" t="s">
        <v>131</v>
      </c>
      <c r="E4" s="148" t="s">
        <v>143</v>
      </c>
      <c r="F4" s="148" t="s">
        <v>132</v>
      </c>
      <c r="G4" s="148" t="s">
        <v>612</v>
      </c>
    </row>
    <row r="5" spans="1:7" ht="54.75" customHeight="1">
      <c r="A5" s="156" t="s">
        <v>123</v>
      </c>
      <c r="B5" s="157" t="s">
        <v>602</v>
      </c>
      <c r="C5" s="150" t="s">
        <v>847</v>
      </c>
      <c r="D5" s="150" t="s">
        <v>133</v>
      </c>
      <c r="E5" s="150" t="s">
        <v>621</v>
      </c>
      <c r="F5" s="150" t="s">
        <v>623</v>
      </c>
      <c r="G5" s="151" t="s">
        <v>614</v>
      </c>
    </row>
    <row r="6" spans="1:7" ht="93.75" customHeight="1">
      <c r="A6" s="156" t="s">
        <v>60</v>
      </c>
      <c r="B6" s="158" t="s">
        <v>756</v>
      </c>
      <c r="C6" s="150" t="s">
        <v>848</v>
      </c>
      <c r="D6" s="150" t="s">
        <v>609</v>
      </c>
      <c r="E6" s="150" t="s">
        <v>851</v>
      </c>
      <c r="F6" s="150" t="s">
        <v>632</v>
      </c>
      <c r="G6" s="151" t="s">
        <v>631</v>
      </c>
    </row>
    <row r="7" spans="1:7" ht="64.5" customHeight="1">
      <c r="A7" s="156" t="s">
        <v>124</v>
      </c>
      <c r="B7" s="158" t="s">
        <v>603</v>
      </c>
      <c r="C7" s="150" t="s">
        <v>645</v>
      </c>
      <c r="D7" s="150" t="s">
        <v>633</v>
      </c>
      <c r="E7" s="150" t="s">
        <v>610</v>
      </c>
      <c r="F7" s="149"/>
      <c r="G7" s="151" t="s">
        <v>613</v>
      </c>
    </row>
    <row r="8" spans="1:7" ht="63" customHeight="1">
      <c r="A8" s="156" t="s">
        <v>125</v>
      </c>
      <c r="B8" s="158" t="s">
        <v>604</v>
      </c>
      <c r="C8" s="150" t="s">
        <v>141</v>
      </c>
      <c r="D8" s="150" t="s">
        <v>611</v>
      </c>
      <c r="E8" s="150" t="s">
        <v>610</v>
      </c>
      <c r="F8" s="149"/>
      <c r="G8" s="151" t="s">
        <v>746</v>
      </c>
    </row>
    <row r="9" spans="1:7" ht="95.25" customHeight="1">
      <c r="A9" s="156" t="s">
        <v>126</v>
      </c>
      <c r="B9" s="158" t="s">
        <v>605</v>
      </c>
      <c r="C9" s="150" t="s">
        <v>617</v>
      </c>
      <c r="D9" s="150" t="s">
        <v>134</v>
      </c>
      <c r="E9" s="150" t="s">
        <v>624</v>
      </c>
      <c r="F9" s="150" t="s">
        <v>622</v>
      </c>
      <c r="G9" s="151" t="s">
        <v>620</v>
      </c>
    </row>
    <row r="10" spans="1:7" ht="90" customHeight="1">
      <c r="A10" s="156" t="s">
        <v>127</v>
      </c>
      <c r="B10" s="158" t="s">
        <v>606</v>
      </c>
      <c r="C10" s="150" t="s">
        <v>618</v>
      </c>
      <c r="D10" s="150" t="s">
        <v>634</v>
      </c>
      <c r="E10" s="150" t="s">
        <v>852</v>
      </c>
      <c r="F10" s="150" t="s">
        <v>142</v>
      </c>
      <c r="G10" s="151" t="s">
        <v>615</v>
      </c>
    </row>
    <row r="11" spans="1:7" ht="88.5" customHeight="1">
      <c r="A11" s="156" t="s">
        <v>128</v>
      </c>
      <c r="B11" s="158" t="s">
        <v>607</v>
      </c>
      <c r="C11" s="150" t="s">
        <v>619</v>
      </c>
      <c r="D11" s="150" t="s">
        <v>635</v>
      </c>
      <c r="E11" s="150" t="s">
        <v>610</v>
      </c>
      <c r="F11" s="197" t="s">
        <v>627</v>
      </c>
      <c r="G11" s="199" t="s">
        <v>625</v>
      </c>
    </row>
    <row r="12" spans="1:7" ht="68.25" customHeight="1">
      <c r="A12" s="156" t="s">
        <v>129</v>
      </c>
      <c r="B12" s="158" t="s">
        <v>608</v>
      </c>
      <c r="C12" s="150" t="s">
        <v>849</v>
      </c>
      <c r="D12" s="150" t="s">
        <v>850</v>
      </c>
      <c r="E12" s="150" t="s">
        <v>610</v>
      </c>
      <c r="F12" s="198"/>
      <c r="G12" s="200"/>
    </row>
    <row r="13" spans="1:7" ht="104.25" customHeight="1">
      <c r="A13" s="156"/>
      <c r="B13" s="159" t="s">
        <v>616</v>
      </c>
      <c r="C13" s="201" t="s">
        <v>636</v>
      </c>
      <c r="D13" s="202"/>
      <c r="E13" s="202"/>
      <c r="F13" s="203"/>
      <c r="G13" s="150" t="s">
        <v>628</v>
      </c>
    </row>
    <row r="15" spans="1:7" ht="17.25">
      <c r="A15" s="141" t="s">
        <v>853</v>
      </c>
    </row>
    <row r="16" spans="1:7" ht="2.25" customHeight="1"/>
    <row r="17" spans="1:3" ht="17.25">
      <c r="A17" s="154" t="s">
        <v>642</v>
      </c>
      <c r="B17" s="152"/>
    </row>
    <row r="18" spans="1:3" ht="17.25">
      <c r="A18" s="141" t="s">
        <v>640</v>
      </c>
      <c r="B18" s="152"/>
    </row>
    <row r="19" spans="1:3" ht="17.25">
      <c r="A19" s="141" t="s">
        <v>641</v>
      </c>
      <c r="B19" s="152"/>
    </row>
    <row r="20" spans="1:3" ht="14.25">
      <c r="A20" s="153" t="s">
        <v>601</v>
      </c>
      <c r="B20" s="152"/>
    </row>
    <row r="21" spans="1:3" ht="14.25">
      <c r="A21" s="153" t="s">
        <v>509</v>
      </c>
      <c r="B21" s="152"/>
    </row>
    <row r="22" spans="1:3" ht="14.25">
      <c r="A22" s="153"/>
      <c r="B22" s="152"/>
    </row>
    <row r="23" spans="1:3" ht="17.25">
      <c r="A23" s="154" t="s">
        <v>854</v>
      </c>
      <c r="B23" s="155"/>
      <c r="C23" s="141"/>
    </row>
    <row r="24" spans="1:3" ht="17.25">
      <c r="A24" s="141" t="s">
        <v>855</v>
      </c>
      <c r="B24" s="155"/>
      <c r="C24" s="141"/>
    </row>
    <row r="25" spans="1:3" ht="17.25">
      <c r="A25" s="141" t="s">
        <v>856</v>
      </c>
      <c r="B25" s="155"/>
      <c r="C25" s="141"/>
    </row>
    <row r="26" spans="1:3" ht="14.25">
      <c r="A26" s="153"/>
      <c r="B26" s="152"/>
    </row>
    <row r="27" spans="1:3" ht="17.25">
      <c r="A27" s="154" t="s">
        <v>643</v>
      </c>
      <c r="B27" s="152"/>
    </row>
    <row r="28" spans="1:3" ht="14.25">
      <c r="A28" s="153" t="s">
        <v>637</v>
      </c>
      <c r="B28" s="152"/>
    </row>
    <row r="29" spans="1:3" ht="14.25">
      <c r="A29" s="153" t="s">
        <v>639</v>
      </c>
      <c r="B29" s="152"/>
    </row>
    <row r="30" spans="1:3" ht="14.25">
      <c r="A30" s="153" t="s">
        <v>638</v>
      </c>
      <c r="B30" s="152"/>
    </row>
    <row r="31" spans="1:3" ht="14.25">
      <c r="A31" s="153" t="s">
        <v>891</v>
      </c>
      <c r="B31" s="152"/>
    </row>
    <row r="32" spans="1:3" ht="14.25">
      <c r="A32" s="153" t="s">
        <v>795</v>
      </c>
      <c r="B32" s="152"/>
    </row>
    <row r="33" spans="1:2" ht="14.25">
      <c r="A33" s="152" t="s">
        <v>794</v>
      </c>
      <c r="B33" s="152"/>
    </row>
    <row r="34" spans="1:2" ht="14.25">
      <c r="A34" s="152" t="s">
        <v>797</v>
      </c>
      <c r="B34" s="152"/>
    </row>
    <row r="35" spans="1:2" ht="14.25">
      <c r="A35" s="152" t="s">
        <v>796</v>
      </c>
      <c r="B35" s="152"/>
    </row>
    <row r="36" spans="1:2" ht="14.25">
      <c r="A36" s="153"/>
      <c r="B36" s="152"/>
    </row>
    <row r="37" spans="1:2" ht="17.25">
      <c r="A37" s="154" t="s">
        <v>644</v>
      </c>
      <c r="B37" s="152"/>
    </row>
    <row r="38" spans="1:2" ht="17.25">
      <c r="A38" s="141" t="s">
        <v>626</v>
      </c>
      <c r="B38" s="152"/>
    </row>
  </sheetData>
  <mergeCells count="3">
    <mergeCell ref="F11:F12"/>
    <mergeCell ref="G11:G12"/>
    <mergeCell ref="C13:F13"/>
  </mergeCells>
  <phoneticPr fontId="1"/>
  <pageMargins left="0.7" right="0.7" top="0.75" bottom="0.75" header="0.3" footer="0.3"/>
  <pageSetup paperSize="9" scale="6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E1:DP22"/>
  <sheetViews>
    <sheetView showGridLines="0" zoomScaleNormal="100" zoomScaleSheetLayoutView="100" workbookViewId="0">
      <selection activeCell="I5" sqref="I5:AS5"/>
    </sheetView>
  </sheetViews>
  <sheetFormatPr defaultColWidth="1.875" defaultRowHeight="18.75" customHeight="1"/>
  <cols>
    <col min="5" max="5" width="2.625" customWidth="1"/>
    <col min="36" max="36" width="2.75" customWidth="1"/>
    <col min="39" max="39" width="2.625" customWidth="1"/>
    <col min="41" max="41" width="1.875" customWidth="1"/>
    <col min="42" max="42" width="2.5" customWidth="1"/>
    <col min="44" max="44" width="1.5" customWidth="1"/>
    <col min="45" max="45" width="2.625" customWidth="1"/>
  </cols>
  <sheetData>
    <row r="1" spans="5:120" ht="18.75" customHeight="1">
      <c r="E1" t="s">
        <v>651</v>
      </c>
      <c r="AU1" t="s">
        <v>221</v>
      </c>
      <c r="CB1" t="s">
        <v>651</v>
      </c>
    </row>
    <row r="2" spans="5:120" ht="60" customHeight="1">
      <c r="E2" s="240" t="s">
        <v>62</v>
      </c>
      <c r="F2" s="240"/>
      <c r="G2" s="240"/>
      <c r="H2" s="240"/>
      <c r="I2" s="368" t="str">
        <f>IF(①要望書３!I2="","",①要望書３!I2)</f>
        <v/>
      </c>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W2" s="433" t="s">
        <v>445</v>
      </c>
      <c r="AX2" s="433"/>
      <c r="AY2" s="433"/>
      <c r="AZ2" s="433"/>
      <c r="BA2" s="433"/>
      <c r="BB2" s="433"/>
      <c r="BC2" s="433"/>
      <c r="BD2" s="433"/>
      <c r="BE2" s="433"/>
      <c r="BF2" s="433"/>
      <c r="BG2" s="433"/>
      <c r="BH2" s="433"/>
      <c r="BI2" s="433"/>
      <c r="BJ2" s="433"/>
      <c r="BK2" s="433"/>
      <c r="BL2" s="433"/>
      <c r="BM2" s="433"/>
      <c r="BN2" s="433"/>
      <c r="BO2" s="433"/>
      <c r="BP2" s="433"/>
      <c r="BQ2" s="433"/>
      <c r="BR2" s="433"/>
      <c r="CB2" s="240" t="s">
        <v>62</v>
      </c>
      <c r="CC2" s="240"/>
      <c r="CD2" s="240"/>
      <c r="CE2" s="240"/>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c r="DK2" s="361"/>
      <c r="DL2" s="361"/>
      <c r="DM2" s="361"/>
      <c r="DN2" s="361"/>
      <c r="DO2" s="361"/>
      <c r="DP2" s="361"/>
    </row>
    <row r="3" spans="5:120" ht="60" customHeight="1">
      <c r="E3" s="240" t="s">
        <v>63</v>
      </c>
      <c r="F3" s="240"/>
      <c r="G3" s="240"/>
      <c r="H3" s="240"/>
      <c r="I3" s="368" t="str">
        <f>IF(①要望書３!I3="","",①要望書３!I3)</f>
        <v/>
      </c>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V3" s="306" t="s">
        <v>806</v>
      </c>
      <c r="AW3" s="306"/>
      <c r="AX3" s="306"/>
      <c r="AY3" s="306"/>
      <c r="AZ3" s="306"/>
      <c r="BA3" s="306"/>
      <c r="BB3" s="306"/>
      <c r="BC3" s="306"/>
      <c r="BD3" s="306"/>
      <c r="BE3" s="306"/>
      <c r="BF3" s="306"/>
      <c r="BG3" s="306"/>
      <c r="BH3" s="306"/>
      <c r="BK3" s="305" t="s">
        <v>382</v>
      </c>
      <c r="BL3" s="305"/>
      <c r="BM3" s="305"/>
      <c r="BN3" s="305"/>
      <c r="BO3" s="305"/>
      <c r="BP3" s="305"/>
      <c r="BQ3" s="305"/>
      <c r="BR3" s="305"/>
      <c r="CB3" s="240" t="s">
        <v>63</v>
      </c>
      <c r="CC3" s="240"/>
      <c r="CD3" s="240"/>
      <c r="CE3" s="240"/>
      <c r="CF3" s="361" t="s">
        <v>391</v>
      </c>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row>
    <row r="4" spans="5:120" ht="60" customHeight="1">
      <c r="E4" s="240" t="s">
        <v>64</v>
      </c>
      <c r="F4" s="240"/>
      <c r="G4" s="240"/>
      <c r="H4" s="240"/>
      <c r="I4" s="368" t="str">
        <f>IF(①要望書３!I4="","",①要望書３!I4)</f>
        <v/>
      </c>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BK4" s="305"/>
      <c r="BL4" s="305"/>
      <c r="BM4" s="305"/>
      <c r="BN4" s="305"/>
      <c r="BO4" s="305"/>
      <c r="BP4" s="305"/>
      <c r="BQ4" s="305"/>
      <c r="BR4" s="305"/>
      <c r="CB4" s="240" t="s">
        <v>64</v>
      </c>
      <c r="CC4" s="240"/>
      <c r="CD4" s="240"/>
      <c r="CE4" s="240"/>
      <c r="CF4" s="361" t="s">
        <v>392</v>
      </c>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row>
    <row r="5" spans="5:120" ht="60" customHeight="1">
      <c r="E5" s="240" t="s">
        <v>65</v>
      </c>
      <c r="F5" s="240"/>
      <c r="G5" s="240"/>
      <c r="H5" s="240"/>
      <c r="I5" s="368" t="str">
        <f>IF(①要望書３!I5="","",①要望書３!I5)</f>
        <v/>
      </c>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CB5" s="240" t="s">
        <v>65</v>
      </c>
      <c r="CC5" s="240"/>
      <c r="CD5" s="240"/>
      <c r="CE5" s="240"/>
      <c r="CF5" s="361" t="s">
        <v>392</v>
      </c>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c r="DK5" s="361"/>
      <c r="DL5" s="361"/>
      <c r="DM5" s="361"/>
      <c r="DN5" s="361"/>
      <c r="DO5" s="361"/>
      <c r="DP5" s="361"/>
    </row>
    <row r="6" spans="5:120" ht="60" customHeight="1">
      <c r="E6" s="240" t="s">
        <v>66</v>
      </c>
      <c r="F6" s="240"/>
      <c r="G6" s="240"/>
      <c r="H6" s="240"/>
      <c r="I6" s="368" t="str">
        <f>IF(①要望書３!I6="","",①要望書３!I6)</f>
        <v/>
      </c>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CB6" s="240" t="s">
        <v>66</v>
      </c>
      <c r="CC6" s="240"/>
      <c r="CD6" s="240"/>
      <c r="CE6" s="240"/>
      <c r="CF6" s="361" t="s">
        <v>834</v>
      </c>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row>
    <row r="7" spans="5:120" ht="60" customHeight="1">
      <c r="E7" s="240" t="s">
        <v>67</v>
      </c>
      <c r="F7" s="240"/>
      <c r="G7" s="240"/>
      <c r="H7" s="240"/>
      <c r="I7" s="368" t="str">
        <f>IF(①要望書３!I7="","",①要望書３!I7)</f>
        <v/>
      </c>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CB7" s="240" t="s">
        <v>67</v>
      </c>
      <c r="CC7" s="240"/>
      <c r="CD7" s="240"/>
      <c r="CE7" s="240"/>
      <c r="CF7" s="361" t="s">
        <v>452</v>
      </c>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row>
    <row r="8" spans="5:120" ht="60" customHeight="1">
      <c r="E8" s="240" t="s">
        <v>68</v>
      </c>
      <c r="F8" s="240"/>
      <c r="G8" s="240"/>
      <c r="H8" s="240"/>
      <c r="I8" s="368" t="str">
        <f>IF(①要望書３!I8="","",①要望書３!I8)</f>
        <v/>
      </c>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CB8" s="240" t="s">
        <v>68</v>
      </c>
      <c r="CC8" s="240"/>
      <c r="CD8" s="240"/>
      <c r="CE8" s="240"/>
      <c r="CF8" s="361" t="s">
        <v>453</v>
      </c>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row>
    <row r="9" spans="5:120" ht="60" customHeight="1">
      <c r="E9" s="240" t="s">
        <v>69</v>
      </c>
      <c r="F9" s="240"/>
      <c r="G9" s="240"/>
      <c r="H9" s="240"/>
      <c r="I9" s="368" t="str">
        <f>IF(①要望書３!I9="","",①要望書３!I9)</f>
        <v/>
      </c>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CB9" s="240" t="s">
        <v>69</v>
      </c>
      <c r="CC9" s="240"/>
      <c r="CD9" s="240"/>
      <c r="CE9" s="240"/>
      <c r="CF9" s="361" t="s">
        <v>454</v>
      </c>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1"/>
      <c r="DK9" s="361"/>
      <c r="DL9" s="361"/>
      <c r="DM9" s="361"/>
      <c r="DN9" s="361"/>
      <c r="DO9" s="361"/>
      <c r="DP9" s="361"/>
    </row>
    <row r="10" spans="5:120" ht="60" customHeight="1">
      <c r="E10" s="240" t="s">
        <v>70</v>
      </c>
      <c r="F10" s="240"/>
      <c r="G10" s="240"/>
      <c r="H10" s="240"/>
      <c r="I10" s="368" t="str">
        <f>IF(①要望書３!I10="","",①要望書３!I10)</f>
        <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CB10" s="240" t="s">
        <v>70</v>
      </c>
      <c r="CC10" s="240"/>
      <c r="CD10" s="240"/>
      <c r="CE10" s="240"/>
      <c r="CF10" s="361" t="s">
        <v>455</v>
      </c>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row>
    <row r="11" spans="5:120" ht="60" customHeight="1">
      <c r="E11" s="240" t="s">
        <v>71</v>
      </c>
      <c r="F11" s="240"/>
      <c r="G11" s="240"/>
      <c r="H11" s="240"/>
      <c r="I11" s="368" t="str">
        <f>IF(①要望書３!I11="","",①要望書３!I11)</f>
        <v/>
      </c>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CB11" s="240" t="s">
        <v>71</v>
      </c>
      <c r="CC11" s="240"/>
      <c r="CD11" s="240"/>
      <c r="CE11" s="240"/>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row>
    <row r="12" spans="5:120" ht="60" customHeight="1">
      <c r="E12" s="240" t="s">
        <v>72</v>
      </c>
      <c r="F12" s="240"/>
      <c r="G12" s="240"/>
      <c r="H12" s="240"/>
      <c r="I12" s="368" t="str">
        <f>IF(①要望書３!I12="","",①要望書３!I12)</f>
        <v/>
      </c>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CB12" s="240" t="s">
        <v>72</v>
      </c>
      <c r="CC12" s="240"/>
      <c r="CD12" s="240"/>
      <c r="CE12" s="240"/>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row>
    <row r="13" spans="5:120" ht="60" customHeight="1">
      <c r="E13" s="240" t="s">
        <v>73</v>
      </c>
      <c r="F13" s="240"/>
      <c r="G13" s="240"/>
      <c r="H13" s="240"/>
      <c r="I13" s="368" t="str">
        <f>IF(①要望書３!I13="","",①要望書３!I13)</f>
        <v/>
      </c>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CB13" s="240" t="s">
        <v>73</v>
      </c>
      <c r="CC13" s="240"/>
      <c r="CD13" s="240"/>
      <c r="CE13" s="240"/>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row>
    <row r="15" spans="5:120">
      <c r="E15" t="s">
        <v>652</v>
      </c>
      <c r="CB15" t="s">
        <v>652</v>
      </c>
    </row>
    <row r="16" spans="5:120" ht="38.25" customHeight="1">
      <c r="E16" s="240" t="s">
        <v>23</v>
      </c>
      <c r="F16" s="240"/>
      <c r="G16" s="240"/>
      <c r="H16" s="240"/>
      <c r="I16" s="240"/>
      <c r="J16" s="240"/>
      <c r="K16" s="240"/>
      <c r="L16" s="368" t="str">
        <f>IF(①要望書３!L16="","",①要望書３!L16)</f>
        <v/>
      </c>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U16" s="306" t="s">
        <v>882</v>
      </c>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CB16" s="240" t="s">
        <v>23</v>
      </c>
      <c r="CC16" s="240"/>
      <c r="CD16" s="240"/>
      <c r="CE16" s="240"/>
      <c r="CF16" s="240"/>
      <c r="CG16" s="240"/>
      <c r="CH16" s="240"/>
      <c r="CI16" s="361" t="s">
        <v>384</v>
      </c>
      <c r="CJ16" s="361"/>
      <c r="CK16" s="361"/>
      <c r="CL16" s="361"/>
      <c r="CM16" s="361"/>
      <c r="CN16" s="361"/>
      <c r="CO16" s="361"/>
      <c r="CP16" s="361"/>
      <c r="CQ16" s="361"/>
      <c r="CR16" s="361"/>
      <c r="CS16" s="361"/>
      <c r="CT16" s="361"/>
      <c r="CU16" s="361"/>
      <c r="CV16" s="361"/>
      <c r="CW16" s="361"/>
      <c r="CX16" s="361"/>
      <c r="CY16" s="361"/>
      <c r="CZ16" s="361"/>
      <c r="DA16" s="361"/>
      <c r="DB16" s="361"/>
      <c r="DC16" s="361"/>
      <c r="DD16" s="361"/>
      <c r="DE16" s="361"/>
      <c r="DF16" s="361"/>
      <c r="DG16" s="361"/>
      <c r="DH16" s="361"/>
      <c r="DI16" s="361"/>
      <c r="DJ16" s="361"/>
      <c r="DK16" s="361"/>
      <c r="DL16" s="361"/>
      <c r="DM16" s="361"/>
      <c r="DN16" s="361"/>
      <c r="DO16" s="361"/>
      <c r="DP16" s="361"/>
    </row>
    <row r="17" spans="5:120" ht="137.25" customHeight="1">
      <c r="E17" s="239" t="s">
        <v>870</v>
      </c>
      <c r="F17" s="239"/>
      <c r="G17" s="239"/>
      <c r="H17" s="239"/>
      <c r="I17" s="239"/>
      <c r="J17" s="239"/>
      <c r="K17" s="239"/>
      <c r="L17" s="368" t="str">
        <f>IF(①要望書３!L17="","",①要望書３!L17)</f>
        <v/>
      </c>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U17" s="210" t="s">
        <v>800</v>
      </c>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CB17" s="239" t="s">
        <v>870</v>
      </c>
      <c r="CC17" s="239"/>
      <c r="CD17" s="239"/>
      <c r="CE17" s="239"/>
      <c r="CF17" s="239"/>
      <c r="CG17" s="239"/>
      <c r="CH17" s="239"/>
      <c r="CI17" s="361" t="s">
        <v>873</v>
      </c>
      <c r="CJ17" s="361"/>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361"/>
      <c r="DJ17" s="361"/>
      <c r="DK17" s="361"/>
      <c r="DL17" s="361"/>
      <c r="DM17" s="361"/>
      <c r="DN17" s="361"/>
      <c r="DO17" s="361"/>
      <c r="DP17" s="361"/>
    </row>
    <row r="18" spans="5:120" ht="137.25" customHeight="1">
      <c r="E18" s="240" t="s">
        <v>24</v>
      </c>
      <c r="F18" s="240"/>
      <c r="G18" s="240"/>
      <c r="H18" s="240"/>
      <c r="I18" s="240"/>
      <c r="J18" s="240"/>
      <c r="K18" s="240"/>
      <c r="L18" s="368" t="str">
        <f>IF(①要望書３!L18="","",①要望書３!L18)</f>
        <v/>
      </c>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U18" s="210" t="s">
        <v>871</v>
      </c>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Y18" s="26"/>
      <c r="CB18" s="240" t="s">
        <v>24</v>
      </c>
      <c r="CC18" s="240"/>
      <c r="CD18" s="240"/>
      <c r="CE18" s="240"/>
      <c r="CF18" s="240"/>
      <c r="CG18" s="240"/>
      <c r="CH18" s="240"/>
      <c r="CI18" s="361" t="s">
        <v>390</v>
      </c>
      <c r="CJ18" s="361"/>
      <c r="CK18" s="361"/>
      <c r="CL18" s="361"/>
      <c r="CM18" s="361"/>
      <c r="CN18" s="361"/>
      <c r="CO18" s="361"/>
      <c r="CP18" s="361"/>
      <c r="CQ18" s="361"/>
      <c r="CR18" s="361"/>
      <c r="CS18" s="361"/>
      <c r="CT18" s="361"/>
      <c r="CU18" s="361"/>
      <c r="CV18" s="361"/>
      <c r="CW18" s="361"/>
      <c r="CX18" s="361"/>
      <c r="CY18" s="361"/>
      <c r="CZ18" s="361"/>
      <c r="DA18" s="361"/>
      <c r="DB18" s="361"/>
      <c r="DC18" s="361"/>
      <c r="DD18" s="361"/>
      <c r="DE18" s="361"/>
      <c r="DF18" s="361"/>
      <c r="DG18" s="361"/>
      <c r="DH18" s="361"/>
      <c r="DI18" s="361"/>
      <c r="DJ18" s="361"/>
      <c r="DK18" s="361"/>
      <c r="DL18" s="361"/>
      <c r="DM18" s="361"/>
      <c r="DN18" s="361"/>
      <c r="DO18" s="361"/>
      <c r="DP18" s="361"/>
    </row>
    <row r="19" spans="5:120"/>
    <row r="20" spans="5:120">
      <c r="E20" t="s">
        <v>720</v>
      </c>
      <c r="CB20" t="s">
        <v>592</v>
      </c>
    </row>
    <row r="21" spans="5:120" ht="137.25" customHeight="1">
      <c r="E21" s="239" t="s">
        <v>26</v>
      </c>
      <c r="F21" s="239"/>
      <c r="G21" s="239"/>
      <c r="H21" s="239"/>
      <c r="I21" s="239"/>
      <c r="J21" s="239"/>
      <c r="K21" s="239"/>
      <c r="L21" s="368" t="str">
        <f>IF(①要望書３!L21="","",①要望書３!L21)</f>
        <v/>
      </c>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U21" s="210" t="s">
        <v>801</v>
      </c>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CB21" s="239" t="s">
        <v>26</v>
      </c>
      <c r="CC21" s="239"/>
      <c r="CD21" s="239"/>
      <c r="CE21" s="239"/>
      <c r="CF21" s="239"/>
      <c r="CG21" s="239"/>
      <c r="CH21" s="239"/>
      <c r="CI21" s="361" t="s">
        <v>874</v>
      </c>
      <c r="CJ21" s="361"/>
      <c r="CK21" s="361"/>
      <c r="CL21" s="361"/>
      <c r="CM21" s="361"/>
      <c r="CN21" s="361"/>
      <c r="CO21" s="361"/>
      <c r="CP21" s="361"/>
      <c r="CQ21" s="361"/>
      <c r="CR21" s="361"/>
      <c r="CS21" s="361"/>
      <c r="CT21" s="361"/>
      <c r="CU21" s="361"/>
      <c r="CV21" s="361"/>
      <c r="CW21" s="361"/>
      <c r="CX21" s="361"/>
      <c r="CY21" s="361"/>
      <c r="CZ21" s="361"/>
      <c r="DA21" s="361"/>
      <c r="DB21" s="361"/>
      <c r="DC21" s="361"/>
      <c r="DD21" s="361"/>
      <c r="DE21" s="361"/>
      <c r="DF21" s="361"/>
      <c r="DG21" s="361"/>
      <c r="DH21" s="361"/>
      <c r="DI21" s="361"/>
      <c r="DJ21" s="361"/>
      <c r="DK21" s="361"/>
      <c r="DL21" s="361"/>
      <c r="DM21" s="361"/>
      <c r="DN21" s="361"/>
      <c r="DO21" s="361"/>
      <c r="DP21" s="361"/>
    </row>
    <row r="22" spans="5:120" ht="137.25" customHeight="1">
      <c r="E22" s="239" t="s">
        <v>872</v>
      </c>
      <c r="F22" s="239"/>
      <c r="G22" s="239"/>
      <c r="H22" s="239"/>
      <c r="I22" s="239"/>
      <c r="J22" s="239"/>
      <c r="K22" s="239"/>
      <c r="L22" s="368" t="str">
        <f>IF(①要望書３!L22="","",①要望書３!L22)</f>
        <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U22" s="210" t="s">
        <v>799</v>
      </c>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CB22" s="239" t="s">
        <v>872</v>
      </c>
      <c r="CC22" s="239"/>
      <c r="CD22" s="239"/>
      <c r="CE22" s="239"/>
      <c r="CF22" s="239"/>
      <c r="CG22" s="239"/>
      <c r="CH22" s="239"/>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row>
  </sheetData>
  <sheetProtection sheet="1" formatCells="0" selectLockedCells="1"/>
  <mergeCells count="76">
    <mergeCell ref="CF11:DP11"/>
    <mergeCell ref="CB12:CE12"/>
    <mergeCell ref="CF12:DP12"/>
    <mergeCell ref="CB5:CE5"/>
    <mergeCell ref="CF5:DP5"/>
    <mergeCell ref="CB6:CE6"/>
    <mergeCell ref="CF6:DP6"/>
    <mergeCell ref="CB7:CE7"/>
    <mergeCell ref="CF7:DP7"/>
    <mergeCell ref="CB2:CE2"/>
    <mergeCell ref="CF2:DP2"/>
    <mergeCell ref="CB3:CE3"/>
    <mergeCell ref="CF3:DP3"/>
    <mergeCell ref="CB4:CE4"/>
    <mergeCell ref="CF4:DP4"/>
    <mergeCell ref="AW2:BR2"/>
    <mergeCell ref="I4:AS4"/>
    <mergeCell ref="E13:H13"/>
    <mergeCell ref="I13:AS13"/>
    <mergeCell ref="E8:H8"/>
    <mergeCell ref="I8:AS8"/>
    <mergeCell ref="E9:H9"/>
    <mergeCell ref="I9:AS9"/>
    <mergeCell ref="E10:H10"/>
    <mergeCell ref="I10:AS10"/>
    <mergeCell ref="E11:H11"/>
    <mergeCell ref="I11:AS11"/>
    <mergeCell ref="E12:H12"/>
    <mergeCell ref="I12:AS12"/>
    <mergeCell ref="E5:H5"/>
    <mergeCell ref="I5:AS5"/>
    <mergeCell ref="E6:H6"/>
    <mergeCell ref="I6:AS6"/>
    <mergeCell ref="E7:H7"/>
    <mergeCell ref="I7:AS7"/>
    <mergeCell ref="E2:H2"/>
    <mergeCell ref="I2:AS2"/>
    <mergeCell ref="E3:H3"/>
    <mergeCell ref="I3:AS3"/>
    <mergeCell ref="E4:H4"/>
    <mergeCell ref="E16:K16"/>
    <mergeCell ref="L16:AS16"/>
    <mergeCell ref="CB16:CH16"/>
    <mergeCell ref="CI16:DP16"/>
    <mergeCell ref="E17:K17"/>
    <mergeCell ref="L17:AS17"/>
    <mergeCell ref="CB17:CH17"/>
    <mergeCell ref="CI17:DP17"/>
    <mergeCell ref="AU16:BX16"/>
    <mergeCell ref="E22:K22"/>
    <mergeCell ref="L22:AS22"/>
    <mergeCell ref="E18:K18"/>
    <mergeCell ref="L18:AS18"/>
    <mergeCell ref="CB18:CH18"/>
    <mergeCell ref="E21:K21"/>
    <mergeCell ref="L21:AS21"/>
    <mergeCell ref="AU21:BT21"/>
    <mergeCell ref="CB21:CH21"/>
    <mergeCell ref="CB22:CH22"/>
    <mergeCell ref="AU22:BT22"/>
    <mergeCell ref="CI22:DP22"/>
    <mergeCell ref="AV3:BH3"/>
    <mergeCell ref="AU17:BT17"/>
    <mergeCell ref="AU18:BU18"/>
    <mergeCell ref="CI18:DP18"/>
    <mergeCell ref="CI21:DP21"/>
    <mergeCell ref="CB13:CE13"/>
    <mergeCell ref="CF13:DP13"/>
    <mergeCell ref="CB8:CE8"/>
    <mergeCell ref="CF8:DP8"/>
    <mergeCell ref="CB9:CE9"/>
    <mergeCell ref="CF9:DP9"/>
    <mergeCell ref="CB10:CE10"/>
    <mergeCell ref="CF10:DP10"/>
    <mergeCell ref="BK3:BR4"/>
    <mergeCell ref="CB11:CE11"/>
  </mergeCells>
  <phoneticPr fontId="1"/>
  <pageMargins left="0.70866141732283472" right="0.70866141732283472" top="0.74803149606299213" bottom="0.74803149606299213" header="0.31496062992125984" footer="0.31496062992125984"/>
  <pageSetup paperSize="9" scale="98" fitToHeight="0" orientation="portrait" blackAndWhite="1" r:id="rId1"/>
  <extLst>
    <ext xmlns:x14="http://schemas.microsoft.com/office/spreadsheetml/2009/9/main" uri="{78C0D931-6437-407d-A8EE-F0AAD7539E65}">
      <x14:conditionalFormattings>
        <x14:conditionalFormatting xmlns:xm="http://schemas.microsoft.com/office/excel/2006/main">
          <x14:cfRule type="expression" priority="21" id="{7B65D4BA-D975-4A9A-897F-44293C681FBD}">
            <xm:f>NOT($I$2=①要望書３!$I$2)</xm:f>
            <x14:dxf>
              <font>
                <color rgb="FFFF0000"/>
              </font>
            </x14:dxf>
          </x14:cfRule>
          <xm:sqref>I2:AS2</xm:sqref>
        </x14:conditionalFormatting>
        <x14:conditionalFormatting xmlns:xm="http://schemas.microsoft.com/office/excel/2006/main">
          <x14:cfRule type="expression" priority="20" id="{960350DD-C240-4294-98D1-E511CE62B690}">
            <xm:f>NOT($I$3=①要望書３!$I$3)</xm:f>
            <x14:dxf>
              <font>
                <color rgb="FFFF0000"/>
              </font>
            </x14:dxf>
          </x14:cfRule>
          <xm:sqref>I3:AS3</xm:sqref>
        </x14:conditionalFormatting>
        <x14:conditionalFormatting xmlns:xm="http://schemas.microsoft.com/office/excel/2006/main">
          <x14:cfRule type="expression" priority="19" id="{3102BBAE-7CBE-452F-A650-9AAFD70E0ACA}">
            <xm:f>NOT($I$4=①要望書３!$I$4)</xm:f>
            <x14:dxf>
              <font>
                <color rgb="FFFF0000"/>
              </font>
            </x14:dxf>
          </x14:cfRule>
          <xm:sqref>I4:AS4</xm:sqref>
        </x14:conditionalFormatting>
        <x14:conditionalFormatting xmlns:xm="http://schemas.microsoft.com/office/excel/2006/main">
          <x14:cfRule type="expression" priority="18" id="{EE49995A-0A93-4F50-ABE7-C30EC52E632D}">
            <xm:f>NOT($I$5=①要望書３!$I$5)</xm:f>
            <x14:dxf>
              <font>
                <color rgb="FFFF0000"/>
              </font>
            </x14:dxf>
          </x14:cfRule>
          <xm:sqref>I5:AS5</xm:sqref>
        </x14:conditionalFormatting>
        <x14:conditionalFormatting xmlns:xm="http://schemas.microsoft.com/office/excel/2006/main">
          <x14:cfRule type="expression" priority="17" id="{83E0BEAD-8469-4EFE-A681-69AC37DAC0FB}">
            <xm:f>NOT($I$6=①要望書３!$I$6)</xm:f>
            <x14:dxf>
              <font>
                <color rgb="FFFF0000"/>
              </font>
            </x14:dxf>
          </x14:cfRule>
          <xm:sqref>I6:AS6</xm:sqref>
        </x14:conditionalFormatting>
        <x14:conditionalFormatting xmlns:xm="http://schemas.microsoft.com/office/excel/2006/main">
          <x14:cfRule type="expression" priority="16" id="{909286C3-7B8B-4363-B85F-9F6FFB7EF792}">
            <xm:f>NOT($I$7=①要望書３!$I$7)</xm:f>
            <x14:dxf>
              <font>
                <color rgb="FFFF0000"/>
              </font>
            </x14:dxf>
          </x14:cfRule>
          <xm:sqref>I7:AS7</xm:sqref>
        </x14:conditionalFormatting>
        <x14:conditionalFormatting xmlns:xm="http://schemas.microsoft.com/office/excel/2006/main">
          <x14:cfRule type="expression" priority="15" id="{162450F9-8D7E-4BD9-9A79-198CB6205A34}">
            <xm:f>NOT($I$8=①要望書３!$I$8)</xm:f>
            <x14:dxf>
              <font>
                <color rgb="FFFF0000"/>
              </font>
            </x14:dxf>
          </x14:cfRule>
          <xm:sqref>I8:AS8</xm:sqref>
        </x14:conditionalFormatting>
        <x14:conditionalFormatting xmlns:xm="http://schemas.microsoft.com/office/excel/2006/main">
          <x14:cfRule type="expression" priority="14" id="{63FEA0C8-F958-445A-A234-55EAEDED6D8C}">
            <xm:f>NOT($I$9=①要望書３!$I$9)</xm:f>
            <x14:dxf>
              <font>
                <color rgb="FFFF0000"/>
              </font>
            </x14:dxf>
          </x14:cfRule>
          <xm:sqref>I9:AS9</xm:sqref>
        </x14:conditionalFormatting>
        <x14:conditionalFormatting xmlns:xm="http://schemas.microsoft.com/office/excel/2006/main">
          <x14:cfRule type="expression" priority="13" id="{0F5857EE-1BDC-4328-BCC6-46C14A09C6DA}">
            <xm:f>NOT($I$10=①要望書３!$I$10)</xm:f>
            <x14:dxf>
              <font>
                <color rgb="FFFF0000"/>
              </font>
            </x14:dxf>
          </x14:cfRule>
          <xm:sqref>I10:AS10</xm:sqref>
        </x14:conditionalFormatting>
        <x14:conditionalFormatting xmlns:xm="http://schemas.microsoft.com/office/excel/2006/main">
          <x14:cfRule type="expression" priority="12" id="{96D68EDE-B3EF-496E-BC52-D33E28615D14}">
            <xm:f>NOT($I$11=①要望書３!$I$11)</xm:f>
            <x14:dxf>
              <font>
                <color rgb="FFFF0000"/>
              </font>
            </x14:dxf>
          </x14:cfRule>
          <xm:sqref>I11:AS11</xm:sqref>
        </x14:conditionalFormatting>
        <x14:conditionalFormatting xmlns:xm="http://schemas.microsoft.com/office/excel/2006/main">
          <x14:cfRule type="expression" priority="11" id="{4BFE32A0-931C-4F6D-BFCA-A4B0F794CF43}">
            <xm:f>NOT($I$12=①要望書３!$I$12)</xm:f>
            <x14:dxf>
              <font>
                <color rgb="FFFF0000"/>
              </font>
            </x14:dxf>
          </x14:cfRule>
          <xm:sqref>I12:AS12</xm:sqref>
        </x14:conditionalFormatting>
        <x14:conditionalFormatting xmlns:xm="http://schemas.microsoft.com/office/excel/2006/main">
          <x14:cfRule type="expression" priority="10" id="{413ECEBC-103E-4EFD-B3A6-9E7CADC14915}">
            <xm:f>NOT($I$13=①要望書３!$I$13)</xm:f>
            <x14:dxf>
              <font>
                <color rgb="FFFF0000"/>
              </font>
            </x14:dxf>
          </x14:cfRule>
          <xm:sqref>I13:AS13</xm:sqref>
        </x14:conditionalFormatting>
        <x14:conditionalFormatting xmlns:xm="http://schemas.microsoft.com/office/excel/2006/main">
          <x14:cfRule type="expression" priority="5" id="{DA598C34-BAD5-410B-9540-B14DC4FAD5AE}">
            <xm:f>NOT($L$17=①要望書２!#REF!)</xm:f>
            <x14:dxf>
              <font>
                <color rgb="FFFF0000"/>
              </font>
            </x14:dxf>
          </x14:cfRule>
          <xm:sqref>L16:AS16</xm:sqref>
        </x14:conditionalFormatting>
        <x14:conditionalFormatting xmlns:xm="http://schemas.microsoft.com/office/excel/2006/main">
          <x14:cfRule type="expression" priority="4" id="{6EE2DF80-B636-4BE1-8FC0-CA6ED1A385E9}">
            <xm:f>NOT($L$17=①要望書２!#REF!)</xm:f>
            <x14:dxf>
              <font>
                <color rgb="FFFF0000"/>
              </font>
            </x14:dxf>
          </x14:cfRule>
          <xm:sqref>L17:AS17</xm:sqref>
        </x14:conditionalFormatting>
        <x14:conditionalFormatting xmlns:xm="http://schemas.microsoft.com/office/excel/2006/main">
          <x14:cfRule type="expression" priority="3" id="{DABCF467-2FFB-41AC-97FD-46D7509A983D}">
            <xm:f>NOT($L$17=①要望書２!#REF!)</xm:f>
            <x14:dxf>
              <font>
                <color rgb="FFFF0000"/>
              </font>
            </x14:dxf>
          </x14:cfRule>
          <xm:sqref>L18:AS18</xm:sqref>
        </x14:conditionalFormatting>
        <x14:conditionalFormatting xmlns:xm="http://schemas.microsoft.com/office/excel/2006/main">
          <x14:cfRule type="expression" priority="2" id="{A66159A9-FC1C-4572-B134-2D79EAFFE2DC}">
            <xm:f>NOT($L$17=①要望書２!#REF!)</xm:f>
            <x14:dxf>
              <font>
                <color rgb="FFFF0000"/>
              </font>
            </x14:dxf>
          </x14:cfRule>
          <xm:sqref>L21:AS21</xm:sqref>
        </x14:conditionalFormatting>
        <x14:conditionalFormatting xmlns:xm="http://schemas.microsoft.com/office/excel/2006/main">
          <x14:cfRule type="expression" priority="1" id="{C96AAD3A-7C36-41B8-811C-FE352535B7F8}">
            <xm:f>NOT($L$17=①要望書２!#REF!)</xm:f>
            <x14:dxf>
              <font>
                <color rgb="FFFF0000"/>
              </font>
            </x14:dxf>
          </x14:cfRule>
          <xm:sqref>L22:AS22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DR19"/>
  <sheetViews>
    <sheetView showGridLines="0" zoomScaleNormal="100" zoomScaleSheetLayoutView="100" workbookViewId="0">
      <selection activeCell="I13" sqref="I13:M13"/>
    </sheetView>
  </sheetViews>
  <sheetFormatPr defaultColWidth="1.875" defaultRowHeight="34.5" customHeight="1"/>
  <cols>
    <col min="1" max="1" width="4.875" customWidth="1"/>
    <col min="2" max="2" width="2.625" customWidth="1"/>
    <col min="23" max="23" width="2.125" customWidth="1"/>
    <col min="24" max="24" width="2.375" customWidth="1"/>
    <col min="32" max="32" width="2.75" customWidth="1"/>
    <col min="35" max="35" width="2.625" customWidth="1"/>
    <col min="37" max="37" width="1.875" customWidth="1"/>
    <col min="38" max="38" width="2.5" customWidth="1"/>
    <col min="40" max="40" width="1.5" customWidth="1"/>
    <col min="41" max="41" width="2.625" customWidth="1"/>
    <col min="43" max="43" width="9.125" bestFit="1" customWidth="1"/>
  </cols>
  <sheetData>
    <row r="1" spans="1:122" ht="34.5" customHeight="1">
      <c r="B1" t="s">
        <v>593</v>
      </c>
      <c r="AI1" s="47" t="s">
        <v>659</v>
      </c>
      <c r="AQ1" t="s">
        <v>221</v>
      </c>
      <c r="AU1" s="7"/>
      <c r="AV1" s="7"/>
      <c r="BB1" s="7"/>
      <c r="BT1" s="7"/>
      <c r="BV1" s="305" t="s">
        <v>518</v>
      </c>
      <c r="BW1" s="305"/>
      <c r="BX1" s="305"/>
      <c r="BY1" s="305"/>
      <c r="BZ1" s="305"/>
      <c r="CA1" s="305"/>
      <c r="CB1" s="305"/>
      <c r="CC1" s="305"/>
      <c r="CE1" t="s">
        <v>593</v>
      </c>
      <c r="DL1" s="47" t="s">
        <v>659</v>
      </c>
    </row>
    <row r="2" spans="1:122" ht="34.5" customHeight="1" thickBot="1">
      <c r="A2" s="183"/>
      <c r="B2" s="302" t="s">
        <v>27</v>
      </c>
      <c r="C2" s="224"/>
      <c r="D2" s="224"/>
      <c r="E2" s="224"/>
      <c r="F2" s="224"/>
      <c r="G2" s="224"/>
      <c r="H2" s="224"/>
      <c r="I2" s="224"/>
      <c r="J2" s="224"/>
      <c r="K2" s="224"/>
      <c r="L2" s="224"/>
      <c r="M2" s="224"/>
      <c r="N2" s="224"/>
      <c r="O2" s="224"/>
      <c r="P2" s="224"/>
      <c r="Q2" s="224"/>
      <c r="R2" s="224"/>
      <c r="S2" s="303"/>
      <c r="T2" s="234" t="s">
        <v>31</v>
      </c>
      <c r="U2" s="234"/>
      <c r="V2" s="234"/>
      <c r="W2" s="234"/>
      <c r="X2" s="234"/>
      <c r="Y2" s="234"/>
      <c r="Z2" s="234"/>
      <c r="AA2" s="335" t="s">
        <v>653</v>
      </c>
      <c r="AB2" s="335"/>
      <c r="AC2" s="335"/>
      <c r="AD2" s="335"/>
      <c r="AE2" s="335"/>
      <c r="AF2" s="335"/>
      <c r="AG2" s="335"/>
      <c r="AH2" s="335"/>
      <c r="AI2" s="224" t="s">
        <v>32</v>
      </c>
      <c r="AJ2" s="224"/>
      <c r="AK2" s="224"/>
      <c r="AL2" s="224"/>
      <c r="AM2" s="224"/>
      <c r="AN2" s="224"/>
      <c r="AO2" s="303"/>
      <c r="AQ2" s="210"/>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c r="BV2" s="305"/>
      <c r="BW2" s="305"/>
      <c r="BX2" s="305"/>
      <c r="BY2" s="305"/>
      <c r="BZ2" s="305"/>
      <c r="CA2" s="305"/>
      <c r="CB2" s="305"/>
      <c r="CC2" s="305"/>
      <c r="CE2" s="302" t="s">
        <v>27</v>
      </c>
      <c r="CF2" s="224"/>
      <c r="CG2" s="224"/>
      <c r="CH2" s="224"/>
      <c r="CI2" s="224"/>
      <c r="CJ2" s="224"/>
      <c r="CK2" s="224"/>
      <c r="CL2" s="224"/>
      <c r="CM2" s="224"/>
      <c r="CN2" s="224"/>
      <c r="CO2" s="224"/>
      <c r="CP2" s="224"/>
      <c r="CQ2" s="224"/>
      <c r="CR2" s="224"/>
      <c r="CS2" s="224"/>
      <c r="CT2" s="224"/>
      <c r="CU2" s="224"/>
      <c r="CV2" s="303"/>
      <c r="CW2" s="234" t="s">
        <v>31</v>
      </c>
      <c r="CX2" s="234"/>
      <c r="CY2" s="234"/>
      <c r="CZ2" s="234"/>
      <c r="DA2" s="234"/>
      <c r="DB2" s="234"/>
      <c r="DC2" s="234"/>
      <c r="DD2" s="335" t="s">
        <v>653</v>
      </c>
      <c r="DE2" s="335"/>
      <c r="DF2" s="335"/>
      <c r="DG2" s="335"/>
      <c r="DH2" s="335"/>
      <c r="DI2" s="335"/>
      <c r="DJ2" s="335"/>
      <c r="DK2" s="335"/>
      <c r="DL2" s="224" t="s">
        <v>32</v>
      </c>
      <c r="DM2" s="224"/>
      <c r="DN2" s="224"/>
      <c r="DO2" s="224"/>
      <c r="DP2" s="224"/>
      <c r="DQ2" s="224"/>
      <c r="DR2" s="303"/>
    </row>
    <row r="3" spans="1:122" ht="34.5" customHeight="1" thickTop="1">
      <c r="A3" s="184"/>
      <c r="B3" s="440" t="str">
        <f>IF(②申請書１!Q47="","",②申請書１!Q47)</f>
        <v/>
      </c>
      <c r="C3" s="441"/>
      <c r="D3" s="441"/>
      <c r="E3" s="441"/>
      <c r="F3" s="441"/>
      <c r="G3" s="441"/>
      <c r="H3" s="441"/>
      <c r="I3" s="441"/>
      <c r="J3" s="441"/>
      <c r="K3" s="441"/>
      <c r="L3" s="441"/>
      <c r="M3" s="441"/>
      <c r="N3" s="441"/>
      <c r="O3" s="441"/>
      <c r="P3" s="441"/>
      <c r="Q3" s="441"/>
      <c r="R3" s="441"/>
      <c r="S3" s="442"/>
      <c r="T3" s="235" t="str">
        <f>IF(②申請書５!$A$3="","",SUMIF(②申請書５!$A$3:$A$68,"①",②申請書５!$I$3:$I$68))</f>
        <v/>
      </c>
      <c r="U3" s="236"/>
      <c r="V3" s="236"/>
      <c r="W3" s="236"/>
      <c r="X3" s="236"/>
      <c r="Y3" s="4"/>
      <c r="Z3" s="9" t="s">
        <v>2</v>
      </c>
      <c r="AA3" s="11" t="s">
        <v>35</v>
      </c>
      <c r="AB3" s="439" t="str">
        <f>IF(①要望書４!AB3="","",①要望書４!AB3)</f>
        <v/>
      </c>
      <c r="AC3" s="439"/>
      <c r="AD3" s="439"/>
      <c r="AE3" s="439"/>
      <c r="AF3" s="439"/>
      <c r="AG3" s="4"/>
      <c r="AH3" s="9" t="s">
        <v>34</v>
      </c>
      <c r="AI3" s="375" t="str">
        <f>IF(①要望書４!AI3="","",①要望書４!AI3)</f>
        <v/>
      </c>
      <c r="AJ3" s="376"/>
      <c r="AK3" s="376"/>
      <c r="AL3" s="376"/>
      <c r="AM3" s="376"/>
      <c r="AN3" s="376"/>
      <c r="AO3" s="377"/>
      <c r="AQ3" s="445" t="s">
        <v>835</v>
      </c>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7"/>
      <c r="BZ3" s="27"/>
      <c r="CA3" s="27"/>
      <c r="CB3" s="27"/>
      <c r="CC3" s="27"/>
      <c r="CE3" s="319" t="s">
        <v>525</v>
      </c>
      <c r="CF3" s="320"/>
      <c r="CG3" s="320"/>
      <c r="CH3" s="320"/>
      <c r="CI3" s="320"/>
      <c r="CJ3" s="320"/>
      <c r="CK3" s="320"/>
      <c r="CL3" s="320"/>
      <c r="CM3" s="320"/>
      <c r="CN3" s="320"/>
      <c r="CO3" s="320"/>
      <c r="CP3" s="320"/>
      <c r="CQ3" s="320"/>
      <c r="CR3" s="320"/>
      <c r="CS3" s="320"/>
      <c r="CT3" s="320"/>
      <c r="CU3" s="320"/>
      <c r="CV3" s="321"/>
      <c r="CW3" s="235">
        <v>310844</v>
      </c>
      <c r="CX3" s="236"/>
      <c r="CY3" s="236"/>
      <c r="CZ3" s="236"/>
      <c r="DA3" s="236"/>
      <c r="DB3" s="4"/>
      <c r="DC3" s="9" t="s">
        <v>2</v>
      </c>
      <c r="DD3" s="11" t="s">
        <v>35</v>
      </c>
      <c r="DE3" s="435">
        <v>188000</v>
      </c>
      <c r="DF3" s="435"/>
      <c r="DG3" s="435"/>
      <c r="DH3" s="435"/>
      <c r="DI3" s="435"/>
      <c r="DJ3" s="4"/>
      <c r="DK3" s="9" t="s">
        <v>34</v>
      </c>
      <c r="DL3" s="438"/>
      <c r="DM3" s="436"/>
      <c r="DN3" s="436"/>
      <c r="DO3" s="436"/>
      <c r="DP3" s="436"/>
      <c r="DQ3" s="436"/>
      <c r="DR3" s="437"/>
    </row>
    <row r="4" spans="1:122" ht="34.5" customHeight="1">
      <c r="B4" s="440" t="str">
        <f>IF(②申請書１!Q48="","",②申請書１!Q48)</f>
        <v/>
      </c>
      <c r="C4" s="441"/>
      <c r="D4" s="441"/>
      <c r="E4" s="441"/>
      <c r="F4" s="441"/>
      <c r="G4" s="441"/>
      <c r="H4" s="441"/>
      <c r="I4" s="441"/>
      <c r="J4" s="441"/>
      <c r="K4" s="441"/>
      <c r="L4" s="441"/>
      <c r="M4" s="441"/>
      <c r="N4" s="441"/>
      <c r="O4" s="441"/>
      <c r="P4" s="441"/>
      <c r="Q4" s="441"/>
      <c r="R4" s="441"/>
      <c r="S4" s="442"/>
      <c r="T4" s="235" t="str">
        <f>IF(②申請書５!$A$3="","",SUMIF(②申請書５!$A$3:$A$68,"②",②申請書５!$I$3:$I$68))</f>
        <v/>
      </c>
      <c r="U4" s="236"/>
      <c r="V4" s="236"/>
      <c r="W4" s="236"/>
      <c r="X4" s="236"/>
      <c r="Y4" s="4"/>
      <c r="Z4" s="9" t="s">
        <v>2</v>
      </c>
      <c r="AA4" s="11" t="s">
        <v>35</v>
      </c>
      <c r="AB4" s="439" t="str">
        <f>IF(①要望書４!AB4="","",①要望書４!AB4)</f>
        <v/>
      </c>
      <c r="AC4" s="439"/>
      <c r="AD4" s="439"/>
      <c r="AE4" s="439"/>
      <c r="AF4" s="439"/>
      <c r="AG4" s="4"/>
      <c r="AH4" s="9" t="s">
        <v>34</v>
      </c>
      <c r="AI4" s="375" t="str">
        <f>IF(①要望書４!AI4="","",①要望書４!AI4)</f>
        <v/>
      </c>
      <c r="AJ4" s="376"/>
      <c r="AK4" s="376"/>
      <c r="AL4" s="376"/>
      <c r="AM4" s="376"/>
      <c r="AN4" s="376"/>
      <c r="AO4" s="377"/>
      <c r="AQ4" s="448"/>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50"/>
      <c r="CE4" s="319" t="s">
        <v>524</v>
      </c>
      <c r="CF4" s="320"/>
      <c r="CG4" s="320"/>
      <c r="CH4" s="320"/>
      <c r="CI4" s="320"/>
      <c r="CJ4" s="320"/>
      <c r="CK4" s="320"/>
      <c r="CL4" s="320"/>
      <c r="CM4" s="320"/>
      <c r="CN4" s="320"/>
      <c r="CO4" s="320"/>
      <c r="CP4" s="320"/>
      <c r="CQ4" s="320"/>
      <c r="CR4" s="320"/>
      <c r="CS4" s="320"/>
      <c r="CT4" s="320"/>
      <c r="CU4" s="320"/>
      <c r="CV4" s="321"/>
      <c r="CW4" s="235">
        <v>500000</v>
      </c>
      <c r="CX4" s="236"/>
      <c r="CY4" s="236"/>
      <c r="CZ4" s="236"/>
      <c r="DA4" s="236"/>
      <c r="DB4" s="4"/>
      <c r="DC4" s="9" t="s">
        <v>2</v>
      </c>
      <c r="DD4" s="11" t="s">
        <v>35</v>
      </c>
      <c r="DE4" s="435">
        <v>460000</v>
      </c>
      <c r="DF4" s="435"/>
      <c r="DG4" s="435"/>
      <c r="DH4" s="435"/>
      <c r="DI4" s="435"/>
      <c r="DJ4" s="4"/>
      <c r="DK4" s="9" t="s">
        <v>34</v>
      </c>
      <c r="DL4" s="438"/>
      <c r="DM4" s="436"/>
      <c r="DN4" s="436"/>
      <c r="DO4" s="436"/>
      <c r="DP4" s="436"/>
      <c r="DQ4" s="436"/>
      <c r="DR4" s="437"/>
    </row>
    <row r="5" spans="1:122" ht="34.5" customHeight="1" thickBot="1">
      <c r="B5" s="440" t="str">
        <f>IF(②申請書１!Q49="","",②申請書１!Q49)</f>
        <v/>
      </c>
      <c r="C5" s="441"/>
      <c r="D5" s="441"/>
      <c r="E5" s="441"/>
      <c r="F5" s="441"/>
      <c r="G5" s="441"/>
      <c r="H5" s="441"/>
      <c r="I5" s="441"/>
      <c r="J5" s="441"/>
      <c r="K5" s="441"/>
      <c r="L5" s="441"/>
      <c r="M5" s="441"/>
      <c r="N5" s="441"/>
      <c r="O5" s="441"/>
      <c r="P5" s="441"/>
      <c r="Q5" s="441"/>
      <c r="R5" s="441"/>
      <c r="S5" s="442"/>
      <c r="T5" s="235" t="str">
        <f>IF(②申請書５!$A$3="","",SUMIF(②申請書５!$A$3:$A$68,"③",②申請書５!$I$3:$I$68))</f>
        <v/>
      </c>
      <c r="U5" s="236"/>
      <c r="V5" s="236"/>
      <c r="W5" s="236"/>
      <c r="X5" s="236"/>
      <c r="Y5" s="3"/>
      <c r="Z5" s="8" t="s">
        <v>2</v>
      </c>
      <c r="AA5" s="11" t="s">
        <v>35</v>
      </c>
      <c r="AB5" s="439" t="str">
        <f>IF(①要望書４!AB5="","",①要望書４!AB5)</f>
        <v/>
      </c>
      <c r="AC5" s="439"/>
      <c r="AD5" s="439"/>
      <c r="AE5" s="439"/>
      <c r="AF5" s="439"/>
      <c r="AG5" s="3"/>
      <c r="AH5" s="9" t="s">
        <v>34</v>
      </c>
      <c r="AI5" s="375" t="str">
        <f>IF(①要望書４!AI5="","",①要望書４!AI5)</f>
        <v/>
      </c>
      <c r="AJ5" s="376"/>
      <c r="AK5" s="376"/>
      <c r="AL5" s="376"/>
      <c r="AM5" s="376"/>
      <c r="AN5" s="376"/>
      <c r="AO5" s="377"/>
      <c r="AQ5" s="451"/>
      <c r="AR5" s="452"/>
      <c r="AS5" s="452"/>
      <c r="AT5" s="452"/>
      <c r="AU5" s="452"/>
      <c r="AV5" s="452"/>
      <c r="AW5" s="452"/>
      <c r="AX5" s="452"/>
      <c r="AY5" s="452"/>
      <c r="AZ5" s="452"/>
      <c r="BA5" s="452"/>
      <c r="BB5" s="452"/>
      <c r="BC5" s="452"/>
      <c r="BD5" s="452"/>
      <c r="BE5" s="452"/>
      <c r="BF5" s="452"/>
      <c r="BG5" s="452"/>
      <c r="BH5" s="452"/>
      <c r="BI5" s="452"/>
      <c r="BJ5" s="452"/>
      <c r="BK5" s="452"/>
      <c r="BL5" s="452"/>
      <c r="BM5" s="452"/>
      <c r="BN5" s="452"/>
      <c r="BO5" s="452"/>
      <c r="BP5" s="452"/>
      <c r="BQ5" s="452"/>
      <c r="BR5" s="452"/>
      <c r="BS5" s="452"/>
      <c r="BT5" s="452"/>
      <c r="BU5" s="452"/>
      <c r="BV5" s="452"/>
      <c r="BW5" s="452"/>
      <c r="BX5" s="452"/>
      <c r="BY5" s="453"/>
      <c r="CE5" s="319"/>
      <c r="CF5" s="320"/>
      <c r="CG5" s="320"/>
      <c r="CH5" s="320"/>
      <c r="CI5" s="320"/>
      <c r="CJ5" s="320"/>
      <c r="CK5" s="320"/>
      <c r="CL5" s="320"/>
      <c r="CM5" s="320"/>
      <c r="CN5" s="320"/>
      <c r="CO5" s="320"/>
      <c r="CP5" s="320"/>
      <c r="CQ5" s="320"/>
      <c r="CR5" s="320"/>
      <c r="CS5" s="320"/>
      <c r="CT5" s="320"/>
      <c r="CU5" s="320"/>
      <c r="CV5" s="321"/>
      <c r="CW5" s="235"/>
      <c r="CX5" s="236"/>
      <c r="CY5" s="236"/>
      <c r="CZ5" s="236"/>
      <c r="DA5" s="236"/>
      <c r="DB5" s="3"/>
      <c r="DC5" s="8" t="s">
        <v>2</v>
      </c>
      <c r="DD5" s="11" t="s">
        <v>35</v>
      </c>
      <c r="DE5" s="435"/>
      <c r="DF5" s="435"/>
      <c r="DG5" s="435"/>
      <c r="DH5" s="435"/>
      <c r="DI5" s="435"/>
      <c r="DJ5" s="3"/>
      <c r="DK5" s="9" t="s">
        <v>34</v>
      </c>
      <c r="DL5" s="438"/>
      <c r="DM5" s="436"/>
      <c r="DN5" s="436"/>
      <c r="DO5" s="436"/>
      <c r="DP5" s="436"/>
      <c r="DQ5" s="436"/>
      <c r="DR5" s="437"/>
    </row>
    <row r="6" spans="1:122" ht="34.5" customHeight="1" thickTop="1">
      <c r="B6" s="440" t="str">
        <f>IF(②申請書１!Q50="","",②申請書１!Q50)</f>
        <v/>
      </c>
      <c r="C6" s="441"/>
      <c r="D6" s="441"/>
      <c r="E6" s="441"/>
      <c r="F6" s="441"/>
      <c r="G6" s="441"/>
      <c r="H6" s="441"/>
      <c r="I6" s="441"/>
      <c r="J6" s="441"/>
      <c r="K6" s="441"/>
      <c r="L6" s="441"/>
      <c r="M6" s="441"/>
      <c r="N6" s="441"/>
      <c r="O6" s="441"/>
      <c r="P6" s="441"/>
      <c r="Q6" s="441"/>
      <c r="R6" s="441"/>
      <c r="S6" s="442"/>
      <c r="T6" s="235" t="str">
        <f>IF(②申請書５!$A$3="","",SUMIF(②申請書５!$A$3:$A$68,"④",②申請書５!$I$3:$I$68))</f>
        <v/>
      </c>
      <c r="U6" s="236"/>
      <c r="V6" s="236"/>
      <c r="W6" s="236"/>
      <c r="X6" s="236"/>
      <c r="Y6" s="3"/>
      <c r="Z6" s="8" t="s">
        <v>2</v>
      </c>
      <c r="AA6" s="10" t="s">
        <v>35</v>
      </c>
      <c r="AB6" s="439" t="str">
        <f>IF(①要望書４!AB6="","",①要望書４!AB6)</f>
        <v/>
      </c>
      <c r="AC6" s="439"/>
      <c r="AD6" s="439"/>
      <c r="AE6" s="439"/>
      <c r="AF6" s="439"/>
      <c r="AG6" s="3"/>
      <c r="AH6" s="8" t="s">
        <v>34</v>
      </c>
      <c r="AI6" s="375" t="str">
        <f>IF(①要望書４!AI6="","",①要望書４!AI6)</f>
        <v/>
      </c>
      <c r="AJ6" s="376"/>
      <c r="AK6" s="376"/>
      <c r="AL6" s="376"/>
      <c r="AM6" s="376"/>
      <c r="AN6" s="376"/>
      <c r="AO6" s="377"/>
      <c r="CE6" s="319"/>
      <c r="CF6" s="320"/>
      <c r="CG6" s="320"/>
      <c r="CH6" s="320"/>
      <c r="CI6" s="320"/>
      <c r="CJ6" s="320"/>
      <c r="CK6" s="320"/>
      <c r="CL6" s="320"/>
      <c r="CM6" s="320"/>
      <c r="CN6" s="320"/>
      <c r="CO6" s="320"/>
      <c r="CP6" s="320"/>
      <c r="CQ6" s="320"/>
      <c r="CR6" s="320"/>
      <c r="CS6" s="320"/>
      <c r="CT6" s="320"/>
      <c r="CU6" s="320"/>
      <c r="CV6" s="321"/>
      <c r="CW6" s="235"/>
      <c r="CX6" s="236"/>
      <c r="CY6" s="236"/>
      <c r="CZ6" s="236"/>
      <c r="DA6" s="236"/>
      <c r="DB6" s="3"/>
      <c r="DC6" s="8" t="s">
        <v>2</v>
      </c>
      <c r="DD6" s="10" t="s">
        <v>35</v>
      </c>
      <c r="DE6" s="435"/>
      <c r="DF6" s="435"/>
      <c r="DG6" s="435"/>
      <c r="DH6" s="435"/>
      <c r="DI6" s="435"/>
      <c r="DJ6" s="3"/>
      <c r="DK6" s="8" t="s">
        <v>34</v>
      </c>
      <c r="DL6" s="438"/>
      <c r="DM6" s="436"/>
      <c r="DN6" s="436"/>
      <c r="DO6" s="436"/>
      <c r="DP6" s="436"/>
      <c r="DQ6" s="436"/>
      <c r="DR6" s="437"/>
    </row>
    <row r="7" spans="1:122" ht="34.5" customHeight="1" thickBot="1">
      <c r="B7" s="440" t="str">
        <f>IF(②申請書１!Q51="","",②申請書１!Q51)</f>
        <v/>
      </c>
      <c r="C7" s="441"/>
      <c r="D7" s="441"/>
      <c r="E7" s="441"/>
      <c r="F7" s="441"/>
      <c r="G7" s="441"/>
      <c r="H7" s="441"/>
      <c r="I7" s="441"/>
      <c r="J7" s="441"/>
      <c r="K7" s="441"/>
      <c r="L7" s="441"/>
      <c r="M7" s="441"/>
      <c r="N7" s="441"/>
      <c r="O7" s="441"/>
      <c r="P7" s="441"/>
      <c r="Q7" s="441"/>
      <c r="R7" s="441"/>
      <c r="S7" s="442"/>
      <c r="T7" s="235" t="str">
        <f>IF(②申請書５!$A$3="","",SUMIF(②申請書５!$A$3:$A$68,"⑤",②申請書５!$I$3:$I$68))</f>
        <v/>
      </c>
      <c r="U7" s="236"/>
      <c r="V7" s="236"/>
      <c r="W7" s="236"/>
      <c r="X7" s="236"/>
      <c r="Y7" s="3"/>
      <c r="Z7" s="8" t="s">
        <v>2</v>
      </c>
      <c r="AA7" s="10" t="s">
        <v>35</v>
      </c>
      <c r="AB7" s="439" t="str">
        <f>IF(①要望書４!AB7="","",①要望書４!AB7)</f>
        <v/>
      </c>
      <c r="AC7" s="439"/>
      <c r="AD7" s="439"/>
      <c r="AE7" s="439"/>
      <c r="AF7" s="439"/>
      <c r="AG7" s="3"/>
      <c r="AH7" s="8" t="s">
        <v>34</v>
      </c>
      <c r="AI7" s="375" t="str">
        <f>IF(①要望書４!AI7="","",①要望書４!AI7)</f>
        <v/>
      </c>
      <c r="AJ7" s="376"/>
      <c r="AK7" s="376"/>
      <c r="AL7" s="376"/>
      <c r="AM7" s="376"/>
      <c r="AN7" s="376"/>
      <c r="AO7" s="377"/>
      <c r="AS7" s="16"/>
      <c r="AT7" s="7"/>
      <c r="AU7" s="7"/>
      <c r="BA7" s="7"/>
      <c r="BS7" s="7"/>
      <c r="CE7" s="319"/>
      <c r="CF7" s="320"/>
      <c r="CG7" s="320"/>
      <c r="CH7" s="320"/>
      <c r="CI7" s="320"/>
      <c r="CJ7" s="320"/>
      <c r="CK7" s="320"/>
      <c r="CL7" s="320"/>
      <c r="CM7" s="320"/>
      <c r="CN7" s="320"/>
      <c r="CO7" s="320"/>
      <c r="CP7" s="320"/>
      <c r="CQ7" s="320"/>
      <c r="CR7" s="320"/>
      <c r="CS7" s="320"/>
      <c r="CT7" s="320"/>
      <c r="CU7" s="320"/>
      <c r="CV7" s="321"/>
      <c r="CW7" s="235"/>
      <c r="CX7" s="236"/>
      <c r="CY7" s="236"/>
      <c r="CZ7" s="236"/>
      <c r="DA7" s="236"/>
      <c r="DB7" s="3"/>
      <c r="DC7" s="8" t="s">
        <v>2</v>
      </c>
      <c r="DD7" s="10" t="s">
        <v>35</v>
      </c>
      <c r="DE7" s="435"/>
      <c r="DF7" s="435"/>
      <c r="DG7" s="435"/>
      <c r="DH7" s="435"/>
      <c r="DI7" s="435"/>
      <c r="DJ7" s="3"/>
      <c r="DK7" s="8" t="s">
        <v>34</v>
      </c>
      <c r="DL7" s="438"/>
      <c r="DM7" s="436"/>
      <c r="DN7" s="436"/>
      <c r="DO7" s="436"/>
      <c r="DP7" s="436"/>
      <c r="DQ7" s="436"/>
      <c r="DR7" s="437"/>
    </row>
    <row r="8" spans="1:122" ht="34.5" customHeight="1">
      <c r="B8" s="302" t="s">
        <v>3</v>
      </c>
      <c r="C8" s="224"/>
      <c r="D8" s="224"/>
      <c r="E8" s="224"/>
      <c r="F8" s="224"/>
      <c r="G8" s="224"/>
      <c r="H8" s="224"/>
      <c r="I8" s="224"/>
      <c r="J8" s="224"/>
      <c r="K8" s="224"/>
      <c r="L8" s="224"/>
      <c r="M8" s="224"/>
      <c r="N8" s="224"/>
      <c r="O8" s="224"/>
      <c r="P8" s="224"/>
      <c r="Q8" s="224"/>
      <c r="R8" s="224"/>
      <c r="S8" s="303"/>
      <c r="T8" s="235" t="str">
        <f>IF(B3="","",SUM(T3:X7))</f>
        <v/>
      </c>
      <c r="U8" s="236"/>
      <c r="V8" s="236"/>
      <c r="W8" s="236"/>
      <c r="X8" s="236"/>
      <c r="Y8" s="3"/>
      <c r="Z8" s="8" t="s">
        <v>2</v>
      </c>
      <c r="AA8" s="10" t="s">
        <v>35</v>
      </c>
      <c r="AB8" s="236" t="str">
        <f>IF(B3="","",SUM(AB3:AF7))</f>
        <v/>
      </c>
      <c r="AC8" s="236"/>
      <c r="AD8" s="236"/>
      <c r="AE8" s="236"/>
      <c r="AF8" s="236"/>
      <c r="AG8" s="3"/>
      <c r="AH8" s="8" t="s">
        <v>34</v>
      </c>
      <c r="AI8" s="375" t="str">
        <f>IF(①要望書４!AI8="","",①要望書４!AI8)</f>
        <v/>
      </c>
      <c r="AJ8" s="376"/>
      <c r="AK8" s="376"/>
      <c r="AL8" s="376"/>
      <c r="AM8" s="376"/>
      <c r="AN8" s="376"/>
      <c r="AO8" s="377"/>
      <c r="AQ8" s="307" t="s">
        <v>654</v>
      </c>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9"/>
      <c r="CE8" s="302" t="s">
        <v>3</v>
      </c>
      <c r="CF8" s="224"/>
      <c r="CG8" s="224"/>
      <c r="CH8" s="224"/>
      <c r="CI8" s="224"/>
      <c r="CJ8" s="224"/>
      <c r="CK8" s="224"/>
      <c r="CL8" s="224"/>
      <c r="CM8" s="224"/>
      <c r="CN8" s="224"/>
      <c r="CO8" s="224"/>
      <c r="CP8" s="224"/>
      <c r="CQ8" s="224"/>
      <c r="CR8" s="224"/>
      <c r="CS8" s="224"/>
      <c r="CT8" s="224"/>
      <c r="CU8" s="224"/>
      <c r="CV8" s="303"/>
      <c r="CW8" s="235">
        <f>SUM(CW3:DA7)</f>
        <v>810844</v>
      </c>
      <c r="CX8" s="236"/>
      <c r="CY8" s="236"/>
      <c r="CZ8" s="236"/>
      <c r="DA8" s="236"/>
      <c r="DB8" s="3"/>
      <c r="DC8" s="8" t="s">
        <v>2</v>
      </c>
      <c r="DD8" s="10" t="s">
        <v>35</v>
      </c>
      <c r="DE8" s="236">
        <f>SUM(DE3:DI7)</f>
        <v>648000</v>
      </c>
      <c r="DF8" s="236"/>
      <c r="DG8" s="236"/>
      <c r="DH8" s="236"/>
      <c r="DI8" s="236"/>
      <c r="DJ8" s="3"/>
      <c r="DK8" s="8" t="s">
        <v>34</v>
      </c>
      <c r="DL8" s="438"/>
      <c r="DM8" s="436"/>
      <c r="DN8" s="436"/>
      <c r="DO8" s="436"/>
      <c r="DP8" s="436"/>
      <c r="DQ8" s="436"/>
      <c r="DR8" s="437"/>
    </row>
    <row r="9" spans="1:122" ht="34.5" customHeight="1">
      <c r="AQ9" s="310"/>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11"/>
    </row>
    <row r="10" spans="1:122" ht="34.5" customHeight="1" thickBot="1">
      <c r="B10" t="s">
        <v>594</v>
      </c>
      <c r="AI10" s="47" t="s">
        <v>659</v>
      </c>
      <c r="AQ10" s="312"/>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4"/>
      <c r="CE10" t="s">
        <v>594</v>
      </c>
      <c r="DL10" s="47" t="s">
        <v>659</v>
      </c>
    </row>
    <row r="11" spans="1:122" ht="34.5" customHeight="1">
      <c r="B11" s="302" t="s">
        <v>0</v>
      </c>
      <c r="C11" s="224"/>
      <c r="D11" s="224"/>
      <c r="E11" s="224"/>
      <c r="F11" s="224"/>
      <c r="G11" s="224"/>
      <c r="H11" s="303"/>
      <c r="I11" s="302" t="s">
        <v>33</v>
      </c>
      <c r="J11" s="224"/>
      <c r="K11" s="224"/>
      <c r="L11" s="224"/>
      <c r="M11" s="224"/>
      <c r="N11" s="224"/>
      <c r="O11" s="303"/>
      <c r="P11" s="224" t="s">
        <v>32</v>
      </c>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303"/>
      <c r="CE11" s="302" t="s">
        <v>0</v>
      </c>
      <c r="CF11" s="224"/>
      <c r="CG11" s="224"/>
      <c r="CH11" s="224"/>
      <c r="CI11" s="224"/>
      <c r="CJ11" s="224"/>
      <c r="CK11" s="303"/>
      <c r="CL11" s="302" t="s">
        <v>33</v>
      </c>
      <c r="CM11" s="224"/>
      <c r="CN11" s="224"/>
      <c r="CO11" s="224"/>
      <c r="CP11" s="224"/>
      <c r="CQ11" s="224"/>
      <c r="CR11" s="303"/>
      <c r="CS11" s="224" t="s">
        <v>32</v>
      </c>
      <c r="CT11" s="224"/>
      <c r="CU11" s="224"/>
      <c r="CV11" s="224"/>
      <c r="CW11" s="224"/>
      <c r="CX11" s="224"/>
      <c r="CY11" s="224"/>
      <c r="CZ11" s="224"/>
      <c r="DA11" s="224"/>
      <c r="DB11" s="224"/>
      <c r="DC11" s="224"/>
      <c r="DD11" s="224"/>
      <c r="DE11" s="224"/>
      <c r="DF11" s="224"/>
      <c r="DG11" s="224"/>
      <c r="DH11" s="224"/>
      <c r="DI11" s="224"/>
      <c r="DJ11" s="224"/>
      <c r="DK11" s="224"/>
      <c r="DL11" s="224"/>
      <c r="DM11" s="224"/>
      <c r="DN11" s="224"/>
      <c r="DO11" s="224"/>
      <c r="DP11" s="224"/>
      <c r="DQ11" s="224"/>
      <c r="DR11" s="303"/>
    </row>
    <row r="12" spans="1:122" ht="34.5" customHeight="1">
      <c r="B12" s="302" t="s">
        <v>1</v>
      </c>
      <c r="C12" s="224"/>
      <c r="D12" s="224"/>
      <c r="E12" s="224"/>
      <c r="F12" s="224"/>
      <c r="G12" s="224"/>
      <c r="H12" s="303"/>
      <c r="I12" s="235" t="str">
        <f>IF(①要望書４!I12="","",①要望書４!I12)</f>
        <v/>
      </c>
      <c r="J12" s="236"/>
      <c r="K12" s="236"/>
      <c r="L12" s="236"/>
      <c r="M12" s="236"/>
      <c r="N12" s="3"/>
      <c r="O12" s="8" t="s">
        <v>2</v>
      </c>
      <c r="P12" s="376" t="str">
        <f>IF(①要望書４!P12="","",①要望書４!P12)</f>
        <v/>
      </c>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7"/>
      <c r="CE12" s="302" t="s">
        <v>1</v>
      </c>
      <c r="CF12" s="224"/>
      <c r="CG12" s="224"/>
      <c r="CH12" s="224"/>
      <c r="CI12" s="224"/>
      <c r="CJ12" s="224"/>
      <c r="CK12" s="303"/>
      <c r="CL12" s="235">
        <v>648000</v>
      </c>
      <c r="CM12" s="236"/>
      <c r="CN12" s="236"/>
      <c r="CO12" s="236"/>
      <c r="CP12" s="236"/>
      <c r="CQ12" s="3"/>
      <c r="CR12" s="8" t="s">
        <v>2</v>
      </c>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7"/>
    </row>
    <row r="13" spans="1:122" ht="34.5" customHeight="1">
      <c r="B13" s="302" t="s">
        <v>38</v>
      </c>
      <c r="C13" s="224"/>
      <c r="D13" s="224"/>
      <c r="E13" s="224"/>
      <c r="F13" s="224"/>
      <c r="G13" s="224"/>
      <c r="H13" s="303"/>
      <c r="I13" s="443" t="str">
        <f>IF(①要望書４!I13="","",①要望書４!I13)</f>
        <v/>
      </c>
      <c r="J13" s="439"/>
      <c r="K13" s="439"/>
      <c r="L13" s="439"/>
      <c r="M13" s="439"/>
      <c r="N13" s="3"/>
      <c r="O13" s="8" t="s">
        <v>2</v>
      </c>
      <c r="P13" s="376" t="str">
        <f>IF(①要望書４!P13="","",①要望書４!P13)</f>
        <v/>
      </c>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7"/>
      <c r="AQ13" s="306" t="s">
        <v>690</v>
      </c>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CE13" s="302" t="s">
        <v>38</v>
      </c>
      <c r="CF13" s="224"/>
      <c r="CG13" s="224"/>
      <c r="CH13" s="224"/>
      <c r="CI13" s="224"/>
      <c r="CJ13" s="224"/>
      <c r="CK13" s="303"/>
      <c r="CL13" s="434"/>
      <c r="CM13" s="435"/>
      <c r="CN13" s="435"/>
      <c r="CO13" s="435"/>
      <c r="CP13" s="435"/>
      <c r="CQ13" s="3"/>
      <c r="CR13" s="8" t="s">
        <v>2</v>
      </c>
      <c r="CS13" s="436" t="s">
        <v>876</v>
      </c>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7"/>
    </row>
    <row r="14" spans="1:122" ht="34.5" customHeight="1">
      <c r="B14" s="302" t="s">
        <v>39</v>
      </c>
      <c r="C14" s="224"/>
      <c r="D14" s="224"/>
      <c r="E14" s="224"/>
      <c r="F14" s="224"/>
      <c r="G14" s="224"/>
      <c r="H14" s="303"/>
      <c r="I14" s="443" t="str">
        <f>IF(①要望書４!I14="","",①要望書４!I14)</f>
        <v/>
      </c>
      <c r="J14" s="439"/>
      <c r="K14" s="439"/>
      <c r="L14" s="439"/>
      <c r="M14" s="439"/>
      <c r="N14" s="3"/>
      <c r="O14" s="8" t="s">
        <v>2</v>
      </c>
      <c r="P14" s="376" t="str">
        <f>IF(①要望書４!P14="","",①要望書４!P14)</f>
        <v/>
      </c>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7"/>
      <c r="AQ14" s="271" t="s">
        <v>764</v>
      </c>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CE14" s="302" t="s">
        <v>39</v>
      </c>
      <c r="CF14" s="224"/>
      <c r="CG14" s="224"/>
      <c r="CH14" s="224"/>
      <c r="CI14" s="224"/>
      <c r="CJ14" s="224"/>
      <c r="CK14" s="303"/>
      <c r="CL14" s="434"/>
      <c r="CM14" s="435"/>
      <c r="CN14" s="435"/>
      <c r="CO14" s="435"/>
      <c r="CP14" s="435"/>
      <c r="CQ14" s="3"/>
      <c r="CR14" s="8" t="s">
        <v>2</v>
      </c>
      <c r="CS14" s="436" t="s">
        <v>877</v>
      </c>
      <c r="CT14" s="436"/>
      <c r="CU14" s="436"/>
      <c r="CV14" s="436"/>
      <c r="CW14" s="436"/>
      <c r="CX14" s="436"/>
      <c r="CY14" s="436"/>
      <c r="CZ14" s="436"/>
      <c r="DA14" s="436"/>
      <c r="DB14" s="436"/>
      <c r="DC14" s="436"/>
      <c r="DD14" s="436"/>
      <c r="DE14" s="436"/>
      <c r="DF14" s="436"/>
      <c r="DG14" s="436"/>
      <c r="DH14" s="436"/>
      <c r="DI14" s="436"/>
      <c r="DJ14" s="436"/>
      <c r="DK14" s="436"/>
      <c r="DL14" s="436"/>
      <c r="DM14" s="436"/>
      <c r="DN14" s="436"/>
      <c r="DO14" s="436"/>
      <c r="DP14" s="436"/>
      <c r="DQ14" s="436"/>
      <c r="DR14" s="437"/>
    </row>
    <row r="15" spans="1:122" ht="34.5" customHeight="1">
      <c r="B15" s="302" t="s">
        <v>40</v>
      </c>
      <c r="C15" s="224"/>
      <c r="D15" s="224"/>
      <c r="E15" s="224"/>
      <c r="F15" s="224"/>
      <c r="G15" s="224"/>
      <c r="H15" s="303"/>
      <c r="I15" s="235" t="str">
        <f>IF(B3="","",T8-SUM(AB8,I13,I14,I16))</f>
        <v/>
      </c>
      <c r="J15" s="236"/>
      <c r="K15" s="236"/>
      <c r="L15" s="236"/>
      <c r="M15" s="236"/>
      <c r="N15" s="3"/>
      <c r="O15" s="8" t="s">
        <v>2</v>
      </c>
      <c r="P15" s="376" t="str">
        <f>IF(①要望書４!P15="","",①要望書４!P15)</f>
        <v/>
      </c>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7"/>
      <c r="CE15" s="302" t="s">
        <v>40</v>
      </c>
      <c r="CF15" s="224"/>
      <c r="CG15" s="224"/>
      <c r="CH15" s="224"/>
      <c r="CI15" s="224"/>
      <c r="CJ15" s="224"/>
      <c r="CK15" s="303"/>
      <c r="CL15" s="235">
        <v>162844</v>
      </c>
      <c r="CM15" s="236"/>
      <c r="CN15" s="236"/>
      <c r="CO15" s="236"/>
      <c r="CP15" s="236"/>
      <c r="CQ15" s="3"/>
      <c r="CR15" s="8" t="s">
        <v>2</v>
      </c>
      <c r="CS15" s="436" t="s">
        <v>878</v>
      </c>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7"/>
    </row>
    <row r="16" spans="1:122" ht="34.5" customHeight="1" thickBot="1">
      <c r="B16" s="302" t="s">
        <v>41</v>
      </c>
      <c r="C16" s="224"/>
      <c r="D16" s="224"/>
      <c r="E16" s="224"/>
      <c r="F16" s="224"/>
      <c r="G16" s="224"/>
      <c r="H16" s="303"/>
      <c r="I16" s="443" t="str">
        <f>IF(①要望書４!I16="","",①要望書４!I16)</f>
        <v/>
      </c>
      <c r="J16" s="439"/>
      <c r="K16" s="439"/>
      <c r="L16" s="439"/>
      <c r="M16" s="439"/>
      <c r="N16" s="3"/>
      <c r="O16" s="8" t="s">
        <v>2</v>
      </c>
      <c r="P16" s="376" t="str">
        <f>IF(①要望書４!P16="","",①要望書４!P16)</f>
        <v/>
      </c>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7"/>
      <c r="AQ16" t="s">
        <v>656</v>
      </c>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302" t="s">
        <v>41</v>
      </c>
      <c r="CF16" s="224"/>
      <c r="CG16" s="224"/>
      <c r="CH16" s="224"/>
      <c r="CI16" s="224"/>
      <c r="CJ16" s="224"/>
      <c r="CK16" s="303"/>
      <c r="CL16" s="434"/>
      <c r="CM16" s="435"/>
      <c r="CN16" s="435"/>
      <c r="CO16" s="435"/>
      <c r="CP16" s="435"/>
      <c r="CQ16" s="3"/>
      <c r="CR16" s="8" t="s">
        <v>2</v>
      </c>
      <c r="CS16" s="436" t="s">
        <v>879</v>
      </c>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7"/>
    </row>
    <row r="17" spans="2:122" ht="34.5" customHeight="1">
      <c r="B17" s="323" t="s">
        <v>3</v>
      </c>
      <c r="C17" s="230"/>
      <c r="D17" s="230"/>
      <c r="E17" s="230"/>
      <c r="F17" s="230"/>
      <c r="G17" s="230"/>
      <c r="H17" s="324"/>
      <c r="I17" s="325" t="str">
        <f>IF(B3="","",SUM(I12:M16))</f>
        <v/>
      </c>
      <c r="J17" s="326"/>
      <c r="K17" s="326"/>
      <c r="L17" s="326"/>
      <c r="M17" s="326"/>
      <c r="N17" s="5"/>
      <c r="O17" s="12" t="s">
        <v>2</v>
      </c>
      <c r="P17" s="376" t="str">
        <f>IF(①要望書４!P17="","",①要望書４!P17)</f>
        <v/>
      </c>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7"/>
      <c r="AQ17" s="307" t="s">
        <v>655</v>
      </c>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9"/>
      <c r="BR17" s="27"/>
      <c r="BS17" s="27"/>
      <c r="BT17" s="27"/>
      <c r="BU17" s="27"/>
      <c r="BV17" s="27"/>
      <c r="BW17" s="27"/>
      <c r="BX17" s="27"/>
      <c r="BY17" s="27"/>
      <c r="BZ17" s="27"/>
      <c r="CA17" s="27"/>
      <c r="CE17" s="323" t="s">
        <v>3</v>
      </c>
      <c r="CF17" s="230"/>
      <c r="CG17" s="230"/>
      <c r="CH17" s="230"/>
      <c r="CI17" s="230"/>
      <c r="CJ17" s="230"/>
      <c r="CK17" s="324"/>
      <c r="CL17" s="325">
        <v>810844</v>
      </c>
      <c r="CM17" s="326"/>
      <c r="CN17" s="326"/>
      <c r="CO17" s="326"/>
      <c r="CP17" s="326"/>
      <c r="CQ17" s="5"/>
      <c r="CR17" s="12" t="s">
        <v>2</v>
      </c>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7"/>
    </row>
    <row r="18" spans="2:122" ht="34.5" customHeight="1" thickBot="1">
      <c r="AQ18" s="312"/>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4"/>
      <c r="BR18" s="27"/>
      <c r="BS18" s="27"/>
      <c r="BT18" s="27"/>
      <c r="BU18" s="27"/>
      <c r="BV18" s="27"/>
      <c r="BW18" s="27"/>
      <c r="BX18" s="27"/>
      <c r="BY18" s="27"/>
      <c r="BZ18" s="27"/>
      <c r="CA18" s="27"/>
    </row>
    <row r="19" spans="2:122" ht="34.5" customHeight="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row>
  </sheetData>
  <sheetProtection sheet="1" formatCells="0" formatColumns="0" formatRows="0" selectLockedCells="1" autoFilter="0"/>
  <mergeCells count="105">
    <mergeCell ref="AQ2:BR2"/>
    <mergeCell ref="AI2:AO2"/>
    <mergeCell ref="AI3:AO3"/>
    <mergeCell ref="AI4:AO4"/>
    <mergeCell ref="AQ3:BY5"/>
    <mergeCell ref="BV1:CC2"/>
    <mergeCell ref="P15:AO15"/>
    <mergeCell ref="B2:S2"/>
    <mergeCell ref="B3:S3"/>
    <mergeCell ref="B4:S4"/>
    <mergeCell ref="AA2:AH2"/>
    <mergeCell ref="B15:H15"/>
    <mergeCell ref="I15:M15"/>
    <mergeCell ref="AQ14:BU14"/>
    <mergeCell ref="B13:H13"/>
    <mergeCell ref="I13:M13"/>
    <mergeCell ref="P13:AO13"/>
    <mergeCell ref="B14:H14"/>
    <mergeCell ref="I14:M14"/>
    <mergeCell ref="P14:AO14"/>
    <mergeCell ref="B12:H12"/>
    <mergeCell ref="I12:M12"/>
    <mergeCell ref="P12:AO12"/>
    <mergeCell ref="AQ13:BY13"/>
    <mergeCell ref="AQ17:BQ18"/>
    <mergeCell ref="T5:X5"/>
    <mergeCell ref="AB5:AF5"/>
    <mergeCell ref="T7:X7"/>
    <mergeCell ref="B7:S7"/>
    <mergeCell ref="AI7:AO7"/>
    <mergeCell ref="AI6:AO6"/>
    <mergeCell ref="B5:S5"/>
    <mergeCell ref="B6:S6"/>
    <mergeCell ref="T6:X6"/>
    <mergeCell ref="AI5:AO5"/>
    <mergeCell ref="B17:H17"/>
    <mergeCell ref="I17:M17"/>
    <mergeCell ref="P17:AO17"/>
    <mergeCell ref="B16:H16"/>
    <mergeCell ref="I16:M16"/>
    <mergeCell ref="P16:AO16"/>
    <mergeCell ref="AB3:AF3"/>
    <mergeCell ref="T4:X4"/>
    <mergeCell ref="AB4:AF4"/>
    <mergeCell ref="T3:X3"/>
    <mergeCell ref="T2:Z2"/>
    <mergeCell ref="AB8:AF8"/>
    <mergeCell ref="B11:H11"/>
    <mergeCell ref="I11:O11"/>
    <mergeCell ref="P11:AO11"/>
    <mergeCell ref="AB6:AF6"/>
    <mergeCell ref="AI8:AO8"/>
    <mergeCell ref="B8:S8"/>
    <mergeCell ref="T8:X8"/>
    <mergeCell ref="AB7:AF7"/>
    <mergeCell ref="CE2:CV2"/>
    <mergeCell ref="CW2:DC2"/>
    <mergeCell ref="DD2:DK2"/>
    <mergeCell ref="DL2:DR2"/>
    <mergeCell ref="CE3:CV3"/>
    <mergeCell ref="CW3:DA3"/>
    <mergeCell ref="DE3:DI3"/>
    <mergeCell ref="DL3:DR3"/>
    <mergeCell ref="AQ8:BO10"/>
    <mergeCell ref="CE6:CV6"/>
    <mergeCell ref="CW6:DA6"/>
    <mergeCell ref="DE6:DI6"/>
    <mergeCell ref="DL6:DR6"/>
    <mergeCell ref="CE7:CV7"/>
    <mergeCell ref="CW7:DA7"/>
    <mergeCell ref="DE7:DI7"/>
    <mergeCell ref="DL7:DR7"/>
    <mergeCell ref="CE4:CV4"/>
    <mergeCell ref="CW4:DA4"/>
    <mergeCell ref="DE4:DI4"/>
    <mergeCell ref="DL4:DR4"/>
    <mergeCell ref="CE5:CV5"/>
    <mergeCell ref="CW5:DA5"/>
    <mergeCell ref="DE5:DI5"/>
    <mergeCell ref="DL5:DR5"/>
    <mergeCell ref="CE12:CK12"/>
    <mergeCell ref="CL12:CP12"/>
    <mergeCell ref="CS12:DR12"/>
    <mergeCell ref="CE13:CK13"/>
    <mergeCell ref="CL13:CP13"/>
    <mergeCell ref="CS13:DR13"/>
    <mergeCell ref="CE8:CV8"/>
    <mergeCell ref="CW8:DA8"/>
    <mergeCell ref="DE8:DI8"/>
    <mergeCell ref="DL8:DR8"/>
    <mergeCell ref="CE11:CK11"/>
    <mergeCell ref="CL11:CR11"/>
    <mergeCell ref="CS11:DR11"/>
    <mergeCell ref="CE16:CK16"/>
    <mergeCell ref="CL16:CP16"/>
    <mergeCell ref="CS16:DR16"/>
    <mergeCell ref="CE17:CK17"/>
    <mergeCell ref="CL17:CP17"/>
    <mergeCell ref="CS17:DR17"/>
    <mergeCell ref="CE14:CK14"/>
    <mergeCell ref="CL14:CP14"/>
    <mergeCell ref="CS14:DR14"/>
    <mergeCell ref="CE15:CK15"/>
    <mergeCell ref="CL15:CP15"/>
    <mergeCell ref="CS15:DR15"/>
  </mergeCells>
  <phoneticPr fontId="1"/>
  <conditionalFormatting sqref="AB8:AF8">
    <cfRule type="cellIs" dxfId="84" priority="56" operator="greaterThan">
      <formula>$T$8*0.8</formula>
    </cfRule>
    <cfRule type="expression" dxfId="83" priority="57">
      <formula>MOD($AB$8,1000)&gt;0</formula>
    </cfRule>
    <cfRule type="expression" priority="59" stopIfTrue="1">
      <formula>$AB$8=""</formula>
    </cfRule>
  </conditionalFormatting>
  <conditionalFormatting sqref="I17:M17">
    <cfRule type="expression" dxfId="82" priority="55">
      <formula>NOT($I$17=$T$8)</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ellIs" priority="58" operator="greaterThan" id="{842D0175-9EEC-42F8-8828-749806635F4E}">
            <xm:f>①要望書１!$Q$51</xm:f>
            <x14:dxf>
              <font>
                <b/>
                <i val="0"/>
                <color rgb="FFFF0000"/>
              </font>
              <fill>
                <patternFill>
                  <bgColor rgb="FFFFFF00"/>
                </patternFill>
              </fill>
            </x14:dxf>
          </x14:cfRule>
          <xm:sqref>AB8:AF8</xm:sqref>
        </x14:conditionalFormatting>
        <x14:conditionalFormatting xmlns:xm="http://schemas.microsoft.com/office/excel/2006/main">
          <x14:cfRule type="expression" priority="54" id="{8B576F37-4254-4E5F-AFAC-89BB472D5533}">
            <xm:f>NOT($AB$3=①要望書４!$AB$3)</xm:f>
            <x14:dxf>
              <font>
                <color rgb="FFFF0000"/>
              </font>
            </x14:dxf>
          </x14:cfRule>
          <xm:sqref>AB3:AF3</xm:sqref>
        </x14:conditionalFormatting>
        <x14:conditionalFormatting xmlns:xm="http://schemas.microsoft.com/office/excel/2006/main">
          <x14:cfRule type="expression" priority="53" id="{A016291D-8D57-4FBA-8EAE-9A5581A68196}">
            <xm:f>NOT($AB$4=①要望書４!$AB$4)</xm:f>
            <x14:dxf>
              <font>
                <color rgb="FFFF0000"/>
              </font>
            </x14:dxf>
          </x14:cfRule>
          <xm:sqref>AB4:AF4</xm:sqref>
        </x14:conditionalFormatting>
        <x14:conditionalFormatting xmlns:xm="http://schemas.microsoft.com/office/excel/2006/main">
          <x14:cfRule type="expression" priority="52" id="{C4FA9F14-D73D-4B97-951C-A920F2ECBB52}">
            <xm:f>NOT($AB$5=①要望書４!$AB$5)</xm:f>
            <x14:dxf>
              <font>
                <color rgb="FFFF0000"/>
              </font>
            </x14:dxf>
          </x14:cfRule>
          <xm:sqref>AB5:AF5</xm:sqref>
        </x14:conditionalFormatting>
        <x14:conditionalFormatting xmlns:xm="http://schemas.microsoft.com/office/excel/2006/main">
          <x14:cfRule type="expression" priority="51" id="{68454D73-870B-498A-BC9A-206373D3EAF3}">
            <xm:f>NOT($AB$6=①要望書４!$AB$6)</xm:f>
            <x14:dxf>
              <font>
                <color rgb="FFFF0000"/>
              </font>
            </x14:dxf>
          </x14:cfRule>
          <xm:sqref>AB6:AF6</xm:sqref>
        </x14:conditionalFormatting>
        <x14:conditionalFormatting xmlns:xm="http://schemas.microsoft.com/office/excel/2006/main">
          <x14:cfRule type="expression" priority="46" id="{98CF497B-0858-464F-BB67-C366C41F8813}">
            <xm:f>NOT($AI$3=①要望書４!$AI$3)</xm:f>
            <x14:dxf>
              <font>
                <color rgb="FFFF0000"/>
              </font>
            </x14:dxf>
          </x14:cfRule>
          <xm:sqref>AI3:AO3</xm:sqref>
        </x14:conditionalFormatting>
        <x14:conditionalFormatting xmlns:xm="http://schemas.microsoft.com/office/excel/2006/main">
          <x14:cfRule type="expression" priority="45" id="{8529E576-D4C5-4DE7-834B-D31BBE575AF5}">
            <xm:f>NOT($AI$4=①要望書４!$AI$4)</xm:f>
            <x14:dxf>
              <font>
                <color rgb="FFFF0000"/>
              </font>
            </x14:dxf>
          </x14:cfRule>
          <xm:sqref>AI4:AO4</xm:sqref>
        </x14:conditionalFormatting>
        <x14:conditionalFormatting xmlns:xm="http://schemas.microsoft.com/office/excel/2006/main">
          <x14:cfRule type="expression" priority="44" id="{17CC5DD1-F0F4-4A24-BEDC-A6E1CD97B226}">
            <xm:f>NOT($AI$5=①要望書４!$AI$5)</xm:f>
            <x14:dxf>
              <font>
                <color rgb="FFFF0000"/>
              </font>
            </x14:dxf>
          </x14:cfRule>
          <xm:sqref>AI5:AO5</xm:sqref>
        </x14:conditionalFormatting>
        <x14:conditionalFormatting xmlns:xm="http://schemas.microsoft.com/office/excel/2006/main">
          <x14:cfRule type="expression" priority="43" id="{5FEF8EB9-E8CD-4EC7-87AC-3687550FBD3C}">
            <xm:f>NOT($AI$6=①要望書４!$AI$6)</xm:f>
            <x14:dxf>
              <font>
                <color rgb="FFFF0000"/>
              </font>
            </x14:dxf>
          </x14:cfRule>
          <xm:sqref>AI6:AO6</xm:sqref>
        </x14:conditionalFormatting>
        <x14:conditionalFormatting xmlns:xm="http://schemas.microsoft.com/office/excel/2006/main">
          <x14:cfRule type="expression" priority="42" id="{FFB32DEF-BC66-4943-AA83-7A5F2B98DF2A}">
            <xm:f>NOT($AI$7=①要望書４!$AI$7)</xm:f>
            <x14:dxf>
              <font>
                <color rgb="FFFF0000"/>
              </font>
            </x14:dxf>
          </x14:cfRule>
          <xm:sqref>AI7:AO7</xm:sqref>
        </x14:conditionalFormatting>
        <x14:conditionalFormatting xmlns:xm="http://schemas.microsoft.com/office/excel/2006/main">
          <x14:cfRule type="expression" priority="38" id="{E6099F9E-54AF-425E-81F9-B5427B0CF675}">
            <xm:f>NOT($AI$8=①要望書４!$AI$8)</xm:f>
            <x14:dxf>
              <font>
                <color rgb="FFFF0000"/>
              </font>
            </x14:dxf>
          </x14:cfRule>
          <xm:sqref>AI8:AO8</xm:sqref>
        </x14:conditionalFormatting>
        <x14:conditionalFormatting xmlns:xm="http://schemas.microsoft.com/office/excel/2006/main">
          <x14:cfRule type="expression" priority="37" id="{6E35F997-B2CD-4B7F-AD1F-65C233502495}">
            <xm:f>NOT($P$12=①要望書４!$P$12)</xm:f>
            <x14:dxf>
              <font>
                <color rgb="FFFF0000"/>
              </font>
            </x14:dxf>
          </x14:cfRule>
          <xm:sqref>P12:AO12</xm:sqref>
        </x14:conditionalFormatting>
        <x14:conditionalFormatting xmlns:xm="http://schemas.microsoft.com/office/excel/2006/main">
          <x14:cfRule type="expression" priority="36" id="{14385D7F-486F-4BF3-9392-E6D2A56A5A64}">
            <xm:f>NOT($P$13=①要望書４!$P$13)</xm:f>
            <x14:dxf>
              <font>
                <color rgb="FFFF0000"/>
              </font>
            </x14:dxf>
          </x14:cfRule>
          <xm:sqref>P13:AO13</xm:sqref>
        </x14:conditionalFormatting>
        <x14:conditionalFormatting xmlns:xm="http://schemas.microsoft.com/office/excel/2006/main">
          <x14:cfRule type="expression" priority="35" id="{41BF9F73-5D7B-419D-BE3F-351F50D39D1A}">
            <xm:f>NOT($I$13=①要望書４!$I$13)</xm:f>
            <x14:dxf>
              <font>
                <color rgb="FFFF0000"/>
              </font>
            </x14:dxf>
          </x14:cfRule>
          <xm:sqref>I13:M13</xm:sqref>
        </x14:conditionalFormatting>
        <x14:conditionalFormatting xmlns:xm="http://schemas.microsoft.com/office/excel/2006/main">
          <x14:cfRule type="expression" priority="34" id="{2DCA6C8A-30D4-4BEE-82E1-58EFE3F33133}">
            <xm:f>NOT($I$14=①要望書４!$I$14)</xm:f>
            <x14:dxf>
              <font>
                <color rgb="FFFF0000"/>
              </font>
            </x14:dxf>
          </x14:cfRule>
          <xm:sqref>I14:M14</xm:sqref>
        </x14:conditionalFormatting>
        <x14:conditionalFormatting xmlns:xm="http://schemas.microsoft.com/office/excel/2006/main">
          <x14:cfRule type="expression" priority="33" id="{8FB05C19-026D-423F-8FE0-F17924C26095}">
            <xm:f>NOT($P$14=①要望書４!$P$14)</xm:f>
            <x14:dxf>
              <font>
                <color rgb="FFFF0000"/>
              </font>
            </x14:dxf>
          </x14:cfRule>
          <xm:sqref>P14:AO14</xm:sqref>
        </x14:conditionalFormatting>
        <x14:conditionalFormatting xmlns:xm="http://schemas.microsoft.com/office/excel/2006/main">
          <x14:cfRule type="expression" priority="32" id="{E741A66E-36FB-4893-858D-90375D09B4D3}">
            <xm:f>NOT($I$15=①要望書４!$I$15)</xm:f>
            <x14:dxf>
              <font>
                <color rgb="FFFF0000"/>
              </font>
            </x14:dxf>
          </x14:cfRule>
          <xm:sqref>I15:M15</xm:sqref>
        </x14:conditionalFormatting>
        <x14:conditionalFormatting xmlns:xm="http://schemas.microsoft.com/office/excel/2006/main">
          <x14:cfRule type="expression" priority="31" id="{13563FC8-7A59-414B-85B5-C35216A92686}">
            <xm:f>NOT($P$15=①要望書４!$P$15)</xm:f>
            <x14:dxf>
              <font>
                <color rgb="FFFF0000"/>
              </font>
            </x14:dxf>
          </x14:cfRule>
          <xm:sqref>P15:AO15</xm:sqref>
        </x14:conditionalFormatting>
        <x14:conditionalFormatting xmlns:xm="http://schemas.microsoft.com/office/excel/2006/main">
          <x14:cfRule type="expression" priority="30" id="{955F8F58-03F6-4C50-9EB9-AC8E54F7D466}">
            <xm:f>NOT($I$16=①要望書４!$I$16)</xm:f>
            <x14:dxf>
              <font>
                <color rgb="FFFF0000"/>
              </font>
            </x14:dxf>
          </x14:cfRule>
          <xm:sqref>I16:M16</xm:sqref>
        </x14:conditionalFormatting>
        <x14:conditionalFormatting xmlns:xm="http://schemas.microsoft.com/office/excel/2006/main">
          <x14:cfRule type="expression" priority="29" id="{7449CA63-5236-4C48-895E-AD187DCFD912}">
            <xm:f>NOT($P$16=①要望書４!$P$16)</xm:f>
            <x14:dxf>
              <font>
                <color rgb="FFFF0000"/>
              </font>
            </x14:dxf>
          </x14:cfRule>
          <xm:sqref>P16:AO16</xm:sqref>
        </x14:conditionalFormatting>
        <x14:conditionalFormatting xmlns:xm="http://schemas.microsoft.com/office/excel/2006/main">
          <x14:cfRule type="expression" priority="28" id="{E155DEAD-4C4E-4E5D-84BB-206DF18094E4}">
            <xm:f>NOT($P$17=①要望書４!$P$17)</xm:f>
            <x14:dxf>
              <font>
                <color rgb="FFFF0000"/>
              </font>
            </x14:dxf>
          </x14:cfRule>
          <xm:sqref>P17:AO17</xm:sqref>
        </x14:conditionalFormatting>
        <x14:conditionalFormatting xmlns:xm="http://schemas.microsoft.com/office/excel/2006/main">
          <x14:cfRule type="expression" priority="22" id="{B0417C01-17C6-43BC-B789-8C1AE629330F}">
            <xm:f>NOT($AB$3=①要望書４!$AB$3)</xm:f>
            <x14:dxf>
              <font>
                <color rgb="FFFF0000"/>
              </font>
            </x14:dxf>
          </x14:cfRule>
          <xm:sqref>DE3:DI3</xm:sqref>
        </x14:conditionalFormatting>
        <x14:conditionalFormatting xmlns:xm="http://schemas.microsoft.com/office/excel/2006/main">
          <x14:cfRule type="expression" priority="21" id="{DA157A9C-3FD7-4CBA-A511-EA44A275A5AE}">
            <xm:f>NOT($AB$4=①要望書４!$AB$4)</xm:f>
            <x14:dxf>
              <font>
                <color rgb="FFFF0000"/>
              </font>
            </x14:dxf>
          </x14:cfRule>
          <xm:sqref>DE4:DI4</xm:sqref>
        </x14:conditionalFormatting>
        <x14:conditionalFormatting xmlns:xm="http://schemas.microsoft.com/office/excel/2006/main">
          <x14:cfRule type="expression" priority="20" id="{76FCC020-8C30-456D-817C-376D5854B8D7}">
            <xm:f>NOT($AB$5=①要望書４!$AB$5)</xm:f>
            <x14:dxf>
              <font>
                <color rgb="FFFF0000"/>
              </font>
            </x14:dxf>
          </x14:cfRule>
          <xm:sqref>DE5:DI5</xm:sqref>
        </x14:conditionalFormatting>
        <x14:conditionalFormatting xmlns:xm="http://schemas.microsoft.com/office/excel/2006/main">
          <x14:cfRule type="expression" priority="19" id="{9BA02294-3953-401B-A474-09280B3A5659}">
            <xm:f>NOT($AB$6=①要望書４!$AB$6)</xm:f>
            <x14:dxf>
              <font>
                <color rgb="FFFF0000"/>
              </font>
            </x14:dxf>
          </x14:cfRule>
          <xm:sqref>DE6:DI6</xm:sqref>
        </x14:conditionalFormatting>
        <x14:conditionalFormatting xmlns:xm="http://schemas.microsoft.com/office/excel/2006/main">
          <x14:cfRule type="expression" priority="18" id="{3F0ADEBC-D821-41BC-B888-BB41C060E550}">
            <xm:f>NOT($AB$7=①要望書４!$AB$7)</xm:f>
            <x14:dxf>
              <font>
                <color rgb="FFFF0000"/>
              </font>
            </x14:dxf>
          </x14:cfRule>
          <xm:sqref>DE7:DI7</xm:sqref>
        </x14:conditionalFormatting>
        <x14:conditionalFormatting xmlns:xm="http://schemas.microsoft.com/office/excel/2006/main">
          <x14:cfRule type="expression" priority="17" id="{395F94E7-F2DB-46C1-BAA6-B65A7344A97B}">
            <xm:f>NOT($AI$3=①要望書４!$AI$3)</xm:f>
            <x14:dxf>
              <font>
                <color rgb="FFFF0000"/>
              </font>
            </x14:dxf>
          </x14:cfRule>
          <xm:sqref>DL3:DR3</xm:sqref>
        </x14:conditionalFormatting>
        <x14:conditionalFormatting xmlns:xm="http://schemas.microsoft.com/office/excel/2006/main">
          <x14:cfRule type="expression" priority="16" id="{A9ABFE82-6BDB-4DE3-8774-9DB9A03C5DCC}">
            <xm:f>NOT($AI$4=①要望書４!$AI$4)</xm:f>
            <x14:dxf>
              <font>
                <color rgb="FFFF0000"/>
              </font>
            </x14:dxf>
          </x14:cfRule>
          <xm:sqref>DL4:DR4</xm:sqref>
        </x14:conditionalFormatting>
        <x14:conditionalFormatting xmlns:xm="http://schemas.microsoft.com/office/excel/2006/main">
          <x14:cfRule type="expression" priority="15" id="{22B99460-0E37-4D34-BF66-5C06574851F2}">
            <xm:f>NOT($AI$5=①要望書４!$AI$5)</xm:f>
            <x14:dxf>
              <font>
                <color rgb="FFFF0000"/>
              </font>
            </x14:dxf>
          </x14:cfRule>
          <xm:sqref>DL5:DR5</xm:sqref>
        </x14:conditionalFormatting>
        <x14:conditionalFormatting xmlns:xm="http://schemas.microsoft.com/office/excel/2006/main">
          <x14:cfRule type="expression" priority="14" id="{6F21F04B-CFF0-4DE0-9BA3-9D379C810AE7}">
            <xm:f>NOT($AI$6=①要望書４!$AI$6)</xm:f>
            <x14:dxf>
              <font>
                <color rgb="FFFF0000"/>
              </font>
            </x14:dxf>
          </x14:cfRule>
          <xm:sqref>DL6:DR6</xm:sqref>
        </x14:conditionalFormatting>
        <x14:conditionalFormatting xmlns:xm="http://schemas.microsoft.com/office/excel/2006/main">
          <x14:cfRule type="expression" priority="13" id="{A13B6A51-BCE2-43E1-B4F4-FDB746506CDD}">
            <xm:f>NOT($AI$7=①要望書４!$AI$7)</xm:f>
            <x14:dxf>
              <font>
                <color rgb="FFFF0000"/>
              </font>
            </x14:dxf>
          </x14:cfRule>
          <xm:sqref>DL7:DR7</xm:sqref>
        </x14:conditionalFormatting>
        <x14:conditionalFormatting xmlns:xm="http://schemas.microsoft.com/office/excel/2006/main">
          <x14:cfRule type="expression" priority="12" id="{BA4A39ED-2447-4FF7-9459-B8B8FE1D794A}">
            <xm:f>NOT($AI$8=①要望書４!$AI$8)</xm:f>
            <x14:dxf>
              <font>
                <color rgb="FFFF0000"/>
              </font>
            </x14:dxf>
          </x14:cfRule>
          <xm:sqref>DL8:DR8</xm:sqref>
        </x14:conditionalFormatting>
        <x14:conditionalFormatting xmlns:xm="http://schemas.microsoft.com/office/excel/2006/main">
          <x14:cfRule type="expression" priority="11" id="{7FD28ECE-4C50-4921-9A04-8A834D21EDF5}">
            <xm:f>NOT($P$12=①要望書４!$P$12)</xm:f>
            <x14:dxf>
              <font>
                <color rgb="FFFF0000"/>
              </font>
            </x14:dxf>
          </x14:cfRule>
          <xm:sqref>CS12:DR12</xm:sqref>
        </x14:conditionalFormatting>
        <x14:conditionalFormatting xmlns:xm="http://schemas.microsoft.com/office/excel/2006/main">
          <x14:cfRule type="expression" priority="10" id="{A1B1897E-A516-4B5E-B224-D4525D589D74}">
            <xm:f>NOT($P$13=①要望書４!$P$13)</xm:f>
            <x14:dxf>
              <font>
                <color rgb="FFFF0000"/>
              </font>
            </x14:dxf>
          </x14:cfRule>
          <xm:sqref>CS13:DR13</xm:sqref>
        </x14:conditionalFormatting>
        <x14:conditionalFormatting xmlns:xm="http://schemas.microsoft.com/office/excel/2006/main">
          <x14:cfRule type="expression" priority="9" id="{5DAE7932-BCF0-4D96-8004-BDE65EF05231}">
            <xm:f>NOT($I$13=①要望書４!$I$13)</xm:f>
            <x14:dxf>
              <font>
                <color rgb="FFFF0000"/>
              </font>
            </x14:dxf>
          </x14:cfRule>
          <xm:sqref>CL13:CP13</xm:sqref>
        </x14:conditionalFormatting>
        <x14:conditionalFormatting xmlns:xm="http://schemas.microsoft.com/office/excel/2006/main">
          <x14:cfRule type="expression" priority="8" id="{1B5900A5-33CE-4292-8367-F58C0F4B55E2}">
            <xm:f>NOT($I$14=①要望書４!$I$14)</xm:f>
            <x14:dxf>
              <font>
                <color rgb="FFFF0000"/>
              </font>
            </x14:dxf>
          </x14:cfRule>
          <xm:sqref>CL14:CP14</xm:sqref>
        </x14:conditionalFormatting>
        <x14:conditionalFormatting xmlns:xm="http://schemas.microsoft.com/office/excel/2006/main">
          <x14:cfRule type="expression" priority="7" id="{BFE23F25-CF90-4EB9-8EEF-1D9AC8AF56D4}">
            <xm:f>NOT($P$14=①要望書４!$P$14)</xm:f>
            <x14:dxf>
              <font>
                <color rgb="FFFF0000"/>
              </font>
            </x14:dxf>
          </x14:cfRule>
          <xm:sqref>CS14:DR14</xm:sqref>
        </x14:conditionalFormatting>
        <x14:conditionalFormatting xmlns:xm="http://schemas.microsoft.com/office/excel/2006/main">
          <x14:cfRule type="expression" priority="6" id="{B8690F30-5838-4E02-BF9E-64388F940341}">
            <xm:f>NOT($I$15=①要望書４!$I$15)</xm:f>
            <x14:dxf>
              <font>
                <color rgb="FFFF0000"/>
              </font>
            </x14:dxf>
          </x14:cfRule>
          <xm:sqref>CL15:CP15</xm:sqref>
        </x14:conditionalFormatting>
        <x14:conditionalFormatting xmlns:xm="http://schemas.microsoft.com/office/excel/2006/main">
          <x14:cfRule type="expression" priority="5" id="{FE83F908-9375-4859-9D26-A8D53A0A6AF8}">
            <xm:f>NOT($P$15=①要望書４!$P$15)</xm:f>
            <x14:dxf>
              <font>
                <color rgb="FFFF0000"/>
              </font>
            </x14:dxf>
          </x14:cfRule>
          <xm:sqref>CS15:DR15</xm:sqref>
        </x14:conditionalFormatting>
        <x14:conditionalFormatting xmlns:xm="http://schemas.microsoft.com/office/excel/2006/main">
          <x14:cfRule type="expression" priority="4" id="{927A82DF-71F5-49DA-B372-CBDFDCA8AA26}">
            <xm:f>NOT($I$16=①要望書４!$I$16)</xm:f>
            <x14:dxf>
              <font>
                <color rgb="FFFF0000"/>
              </font>
            </x14:dxf>
          </x14:cfRule>
          <xm:sqref>CL16:CP16</xm:sqref>
        </x14:conditionalFormatting>
        <x14:conditionalFormatting xmlns:xm="http://schemas.microsoft.com/office/excel/2006/main">
          <x14:cfRule type="expression" priority="3" id="{4E0C7659-28AE-44A6-9C4B-FBFA12ACEC0F}">
            <xm:f>NOT($P$16=①要望書４!$P$16)</xm:f>
            <x14:dxf>
              <font>
                <color rgb="FFFF0000"/>
              </font>
            </x14:dxf>
          </x14:cfRule>
          <xm:sqref>CS16:DR16</xm:sqref>
        </x14:conditionalFormatting>
        <x14:conditionalFormatting xmlns:xm="http://schemas.microsoft.com/office/excel/2006/main">
          <x14:cfRule type="expression" priority="2" id="{34CBD911-1769-496A-BD69-634B9F1182FF}">
            <xm:f>NOT($P$17=①要望書４!$P$17)</xm:f>
            <x14:dxf>
              <font>
                <color rgb="FFFF0000"/>
              </font>
            </x14:dxf>
          </x14:cfRule>
          <xm:sqref>CS17:DR17</xm:sqref>
        </x14:conditionalFormatting>
        <x14:conditionalFormatting xmlns:xm="http://schemas.microsoft.com/office/excel/2006/main">
          <x14:cfRule type="expression" priority="1" id="{8DE3DB3C-41CB-4AEC-9699-4DA772D4700B}">
            <xm:f>NOT($AB$6=①要望書４!$AB$6)</xm:f>
            <x14:dxf>
              <font>
                <color rgb="FFFF0000"/>
              </font>
            </x14:dxf>
          </x14:cfRule>
          <xm:sqref>AB7:AF7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G76"/>
  <sheetViews>
    <sheetView showGridLines="0" topLeftCell="A7" zoomScaleNormal="100" workbookViewId="0">
      <selection activeCell="H4" sqref="H4"/>
    </sheetView>
  </sheetViews>
  <sheetFormatPr defaultRowHeight="18.75"/>
  <cols>
    <col min="1" max="1" width="4.75" style="39" customWidth="1"/>
    <col min="2" max="2" width="16.625" style="17" customWidth="1"/>
    <col min="3" max="4" width="5.125" style="17" customWidth="1"/>
    <col min="5" max="5" width="10.5" customWidth="1"/>
    <col min="6" max="6" width="10.125" customWidth="1"/>
    <col min="7" max="7" width="6.75" customWidth="1"/>
    <col min="8" max="8" width="4.5" customWidth="1"/>
    <col min="9" max="9" width="11.25" style="47" customWidth="1"/>
    <col min="10" max="10" width="5.5" customWidth="1"/>
    <col min="13" max="13" width="9" style="21"/>
    <col min="15" max="15" width="9" customWidth="1"/>
    <col min="24" max="24" width="5.625" customWidth="1"/>
    <col min="25" max="25" width="20" bestFit="1" customWidth="1"/>
    <col min="26" max="27" width="5.375" customWidth="1"/>
    <col min="28" max="29" width="12.375" customWidth="1"/>
    <col min="30" max="30" width="6.75" customWidth="1"/>
    <col min="31" max="31" width="7" customWidth="1"/>
    <col min="32" max="32" width="12.75" customWidth="1"/>
    <col min="33" max="33" width="5.25" bestFit="1" customWidth="1"/>
  </cols>
  <sheetData>
    <row r="1" spans="1:33">
      <c r="A1" s="17" t="s">
        <v>696</v>
      </c>
      <c r="I1" s="47" t="s">
        <v>659</v>
      </c>
      <c r="K1" t="s">
        <v>221</v>
      </c>
      <c r="X1" s="17" t="s">
        <v>696</v>
      </c>
      <c r="AF1" t="s">
        <v>659</v>
      </c>
    </row>
    <row r="2" spans="1:33" ht="38.25" customHeight="1">
      <c r="A2" s="75" t="s">
        <v>211</v>
      </c>
      <c r="B2" s="36" t="s">
        <v>213</v>
      </c>
      <c r="C2" s="180" t="s">
        <v>759</v>
      </c>
      <c r="D2" s="181" t="s">
        <v>760</v>
      </c>
      <c r="E2" s="36" t="s">
        <v>761</v>
      </c>
      <c r="F2" s="36" t="s">
        <v>812</v>
      </c>
      <c r="G2" s="37" t="s">
        <v>813</v>
      </c>
      <c r="H2" s="37" t="s">
        <v>762</v>
      </c>
      <c r="I2" s="37" t="s">
        <v>33</v>
      </c>
      <c r="J2" s="37" t="s">
        <v>214</v>
      </c>
      <c r="K2" s="39"/>
      <c r="L2" s="39" t="s">
        <v>220</v>
      </c>
      <c r="M2" s="37" t="s">
        <v>211</v>
      </c>
      <c r="N2" s="36" t="s">
        <v>46</v>
      </c>
      <c r="O2" s="98"/>
      <c r="X2" s="75" t="s">
        <v>211</v>
      </c>
      <c r="Y2" s="36" t="s">
        <v>213</v>
      </c>
      <c r="Z2" s="180" t="s">
        <v>759</v>
      </c>
      <c r="AA2" s="181" t="s">
        <v>760</v>
      </c>
      <c r="AB2" s="36" t="s">
        <v>761</v>
      </c>
      <c r="AC2" s="36" t="s">
        <v>812</v>
      </c>
      <c r="AD2" s="37" t="s">
        <v>813</v>
      </c>
      <c r="AE2" s="37" t="s">
        <v>762</v>
      </c>
      <c r="AF2" s="37" t="s">
        <v>33</v>
      </c>
      <c r="AG2" s="37" t="s">
        <v>214</v>
      </c>
    </row>
    <row r="3" spans="1:33">
      <c r="A3" s="104"/>
      <c r="B3" s="106" t="str">
        <f>IF(①要望書５!B3="","",①要望書５!B3)</f>
        <v/>
      </c>
      <c r="C3" s="106" t="str">
        <f>IF(①要望書５!C3="","",①要望書５!C3)</f>
        <v/>
      </c>
      <c r="D3" s="106" t="str">
        <f>IF(①要望書５!D3="","",①要望書５!D3)</f>
        <v/>
      </c>
      <c r="E3" s="106" t="str">
        <f>IF(①要望書５!E3="","",①要望書５!E3)</f>
        <v/>
      </c>
      <c r="F3" s="106" t="str">
        <f>IF(①要望書５!F3="","",①要望書５!F3)</f>
        <v/>
      </c>
      <c r="G3" s="106" t="str">
        <f>IF(①要望書５!G3="","",①要望書５!G3)</f>
        <v/>
      </c>
      <c r="H3" s="106" t="str">
        <f>IF(①要望書５!H3="","",①要望書５!H3)</f>
        <v/>
      </c>
      <c r="I3" s="130" t="str">
        <f>IF(E3="","",PRODUCT(E3,F3,H3))</f>
        <v/>
      </c>
      <c r="J3" s="108" t="str">
        <f>IF(①要望書５!J3="","",①要望書５!J3)</f>
        <v/>
      </c>
      <c r="M3" s="41" t="s">
        <v>28</v>
      </c>
      <c r="N3" s="42">
        <f>SUMIF($A$3:$A$68,M3,$I$3:$I$68)</f>
        <v>0</v>
      </c>
      <c r="O3" s="99"/>
      <c r="X3" s="49" t="s">
        <v>394</v>
      </c>
      <c r="Y3" s="189" t="s">
        <v>530</v>
      </c>
      <c r="Z3" s="189"/>
      <c r="AA3" s="189"/>
      <c r="AB3" s="189">
        <v>50000</v>
      </c>
      <c r="AC3" s="189">
        <v>2</v>
      </c>
      <c r="AD3" s="189" t="s">
        <v>815</v>
      </c>
      <c r="AE3" s="189"/>
      <c r="AF3" s="130">
        <v>100000</v>
      </c>
      <c r="AG3" s="190">
        <v>1</v>
      </c>
    </row>
    <row r="4" spans="1:33">
      <c r="A4" s="104"/>
      <c r="B4" s="106" t="str">
        <f>IF(①要望書５!B4="","",①要望書５!B4)</f>
        <v/>
      </c>
      <c r="C4" s="106" t="str">
        <f>IF(①要望書５!C4="","",①要望書５!C4)</f>
        <v/>
      </c>
      <c r="D4" s="106" t="str">
        <f>IF(①要望書５!D4="","",①要望書５!D4)</f>
        <v/>
      </c>
      <c r="E4" s="106" t="str">
        <f>IF(①要望書５!E4="","",①要望書５!E4)</f>
        <v/>
      </c>
      <c r="F4" s="106" t="str">
        <f>IF(①要望書５!F4="","",①要望書５!F4)</f>
        <v/>
      </c>
      <c r="G4" s="106" t="str">
        <f>IF(①要望書５!G4="","",①要望書５!G4)</f>
        <v/>
      </c>
      <c r="H4" s="106" t="str">
        <f>IF(①要望書５!H4="","",①要望書５!H4)</f>
        <v/>
      </c>
      <c r="I4" s="130" t="str">
        <f t="shared" ref="I4:I67" si="0">IF(E4="","",PRODUCT(E4,F4,H4))</f>
        <v/>
      </c>
      <c r="J4" s="108" t="str">
        <f>IF(①要望書５!J4="","",①要望書５!J4)</f>
        <v/>
      </c>
      <c r="M4" s="41" t="s">
        <v>29</v>
      </c>
      <c r="N4" s="42">
        <f t="shared" ref="N4:N7" si="1">SUMIF($A$3:$A$68,M4,$I$3:$I$68)</f>
        <v>0</v>
      </c>
      <c r="O4" s="99"/>
      <c r="X4" s="49" t="s">
        <v>394</v>
      </c>
      <c r="Y4" s="189" t="s">
        <v>531</v>
      </c>
      <c r="Z4" s="189"/>
      <c r="AA4" s="189"/>
      <c r="AB4" s="189">
        <v>10422</v>
      </c>
      <c r="AC4" s="189">
        <v>2</v>
      </c>
      <c r="AD4" s="189" t="s">
        <v>4</v>
      </c>
      <c r="AE4" s="189"/>
      <c r="AF4" s="130">
        <v>20844</v>
      </c>
      <c r="AG4" s="190">
        <v>2</v>
      </c>
    </row>
    <row r="5" spans="1:33">
      <c r="A5" s="104"/>
      <c r="B5" s="106" t="str">
        <f>IF(①要望書５!B5="","",①要望書５!B5)</f>
        <v/>
      </c>
      <c r="C5" s="106" t="str">
        <f>IF(①要望書５!C5="","",①要望書５!C5)</f>
        <v/>
      </c>
      <c r="D5" s="106" t="str">
        <f>IF(①要望書５!D5="","",①要望書５!D5)</f>
        <v/>
      </c>
      <c r="E5" s="106" t="str">
        <f>IF(①要望書５!E5="","",①要望書５!E5)</f>
        <v/>
      </c>
      <c r="F5" s="106" t="str">
        <f>IF(①要望書５!F5="","",①要望書５!F5)</f>
        <v/>
      </c>
      <c r="G5" s="106" t="str">
        <f>IF(①要望書５!G5="","",①要望書５!G5)</f>
        <v/>
      </c>
      <c r="H5" s="106" t="str">
        <f>IF(①要望書５!H5="","",①要望書５!H5)</f>
        <v/>
      </c>
      <c r="I5" s="130" t="str">
        <f t="shared" si="0"/>
        <v/>
      </c>
      <c r="J5" s="108" t="str">
        <f>IF(①要望書５!J5="","",①要望書５!J5)</f>
        <v/>
      </c>
      <c r="M5" s="41" t="s">
        <v>30</v>
      </c>
      <c r="N5" s="42">
        <f t="shared" si="1"/>
        <v>0</v>
      </c>
      <c r="O5" s="99"/>
      <c r="X5" s="49" t="s">
        <v>394</v>
      </c>
      <c r="Y5" s="189" t="s">
        <v>532</v>
      </c>
      <c r="Z5" s="189"/>
      <c r="AA5" s="189"/>
      <c r="AB5" s="189">
        <v>13000</v>
      </c>
      <c r="AC5" s="189">
        <v>2</v>
      </c>
      <c r="AD5" s="189" t="s">
        <v>815</v>
      </c>
      <c r="AE5" s="189"/>
      <c r="AF5" s="130">
        <v>26000</v>
      </c>
      <c r="AG5" s="190">
        <v>3</v>
      </c>
    </row>
    <row r="6" spans="1:33">
      <c r="A6" s="104"/>
      <c r="B6" s="106" t="str">
        <f>IF(①要望書５!B6="","",①要望書５!B6)</f>
        <v/>
      </c>
      <c r="C6" s="106" t="str">
        <f>IF(①要望書５!C6="","",①要望書５!C6)</f>
        <v/>
      </c>
      <c r="D6" s="106" t="str">
        <f>IF(①要望書５!D6="","",①要望書５!D6)</f>
        <v/>
      </c>
      <c r="E6" s="106" t="str">
        <f>IF(①要望書５!E6="","",①要望書５!E6)</f>
        <v/>
      </c>
      <c r="F6" s="106" t="str">
        <f>IF(①要望書５!F6="","",①要望書５!F6)</f>
        <v/>
      </c>
      <c r="G6" s="106" t="str">
        <f>IF(①要望書５!G6="","",①要望書５!G6)</f>
        <v/>
      </c>
      <c r="H6" s="106" t="str">
        <f>IF(①要望書５!H6="","",①要望書５!H6)</f>
        <v/>
      </c>
      <c r="I6" s="130" t="str">
        <f t="shared" si="0"/>
        <v/>
      </c>
      <c r="J6" s="108" t="str">
        <f>IF(①要望書５!J6="","",①要望書５!J6)</f>
        <v/>
      </c>
      <c r="M6" s="41" t="s">
        <v>125</v>
      </c>
      <c r="N6" s="42">
        <f t="shared" si="1"/>
        <v>0</v>
      </c>
      <c r="O6" s="99"/>
      <c r="X6" s="49" t="s">
        <v>394</v>
      </c>
      <c r="Y6" s="189" t="s">
        <v>534</v>
      </c>
      <c r="Z6" s="189"/>
      <c r="AA6" s="189"/>
      <c r="AB6" s="189">
        <v>5000</v>
      </c>
      <c r="AC6" s="189">
        <v>10</v>
      </c>
      <c r="AD6" s="189" t="s">
        <v>816</v>
      </c>
      <c r="AE6" s="189"/>
      <c r="AF6" s="130">
        <v>50000</v>
      </c>
      <c r="AG6" s="190">
        <v>4</v>
      </c>
    </row>
    <row r="7" spans="1:33">
      <c r="A7" s="104"/>
      <c r="B7" s="106" t="str">
        <f>IF(①要望書５!B7="","",①要望書５!B7)</f>
        <v/>
      </c>
      <c r="C7" s="106" t="str">
        <f>IF(①要望書５!C7="","",①要望書５!C7)</f>
        <v/>
      </c>
      <c r="D7" s="106" t="str">
        <f>IF(①要望書５!D7="","",①要望書５!D7)</f>
        <v/>
      </c>
      <c r="E7" s="106" t="str">
        <f>IF(①要望書５!E7="","",①要望書５!E7)</f>
        <v/>
      </c>
      <c r="F7" s="106" t="str">
        <f>IF(①要望書５!F7="","",①要望書５!F7)</f>
        <v/>
      </c>
      <c r="G7" s="106" t="str">
        <f>IF(①要望書５!G7="","",①要望書５!G7)</f>
        <v/>
      </c>
      <c r="H7" s="106" t="str">
        <f>IF(①要望書５!H7="","",①要望書５!H7)</f>
        <v/>
      </c>
      <c r="I7" s="130" t="str">
        <f t="shared" si="0"/>
        <v/>
      </c>
      <c r="J7" s="108" t="str">
        <f>IF(①要望書５!J7="","",①要望書５!J7)</f>
        <v/>
      </c>
      <c r="M7" s="41" t="s">
        <v>126</v>
      </c>
      <c r="N7" s="42">
        <f t="shared" si="1"/>
        <v>0</v>
      </c>
      <c r="O7" s="99"/>
      <c r="X7" s="49" t="s">
        <v>394</v>
      </c>
      <c r="Y7" s="189" t="s">
        <v>535</v>
      </c>
      <c r="Z7" s="189"/>
      <c r="AA7" s="189"/>
      <c r="AB7" s="189">
        <v>2000</v>
      </c>
      <c r="AC7" s="189">
        <v>1</v>
      </c>
      <c r="AD7" s="189" t="s">
        <v>817</v>
      </c>
      <c r="AE7" s="189"/>
      <c r="AF7" s="130">
        <v>2000</v>
      </c>
      <c r="AG7" s="190">
        <v>5</v>
      </c>
    </row>
    <row r="8" spans="1:33">
      <c r="A8" s="104"/>
      <c r="B8" s="106" t="str">
        <f>IF(①要望書５!B8="","",①要望書５!B8)</f>
        <v/>
      </c>
      <c r="C8" s="106" t="str">
        <f>IF(①要望書５!C8="","",①要望書５!C8)</f>
        <v/>
      </c>
      <c r="D8" s="106" t="str">
        <f>IF(①要望書５!D8="","",①要望書５!D8)</f>
        <v/>
      </c>
      <c r="E8" s="106" t="str">
        <f>IF(①要望書５!E8="","",①要望書５!E8)</f>
        <v/>
      </c>
      <c r="F8" s="106" t="str">
        <f>IF(①要望書５!F8="","",①要望書５!F8)</f>
        <v/>
      </c>
      <c r="G8" s="106" t="str">
        <f>IF(①要望書５!G8="","",①要望書５!G8)</f>
        <v/>
      </c>
      <c r="H8" s="106" t="str">
        <f>IF(①要望書５!H8="","",①要望書５!H8)</f>
        <v/>
      </c>
      <c r="I8" s="130" t="str">
        <f t="shared" si="0"/>
        <v/>
      </c>
      <c r="J8" s="108" t="str">
        <f>IF(①要望書５!J8="","",①要望書５!J8)</f>
        <v/>
      </c>
      <c r="M8" s="38" t="s">
        <v>3</v>
      </c>
      <c r="N8" s="42">
        <f>SUM(N3:N7)</f>
        <v>0</v>
      </c>
      <c r="O8" s="99"/>
      <c r="X8" s="49" t="s">
        <v>837</v>
      </c>
      <c r="Y8" s="189" t="s">
        <v>536</v>
      </c>
      <c r="Z8" s="189"/>
      <c r="AA8" s="189"/>
      <c r="AB8" s="189">
        <v>2000</v>
      </c>
      <c r="AC8" s="189">
        <v>1</v>
      </c>
      <c r="AD8" s="189" t="s">
        <v>818</v>
      </c>
      <c r="AE8" s="189"/>
      <c r="AF8" s="130">
        <v>2000</v>
      </c>
      <c r="AG8" s="190">
        <v>6</v>
      </c>
    </row>
    <row r="9" spans="1:33">
      <c r="A9" s="104"/>
      <c r="B9" s="106" t="str">
        <f>IF(①要望書５!B9="","",①要望書５!B9)</f>
        <v/>
      </c>
      <c r="C9" s="106" t="str">
        <f>IF(①要望書５!C9="","",①要望書５!C9)</f>
        <v/>
      </c>
      <c r="D9" s="106" t="str">
        <f>IF(①要望書５!D9="","",①要望書５!D9)</f>
        <v/>
      </c>
      <c r="E9" s="106" t="str">
        <f>IF(①要望書５!E9="","",①要望書５!E9)</f>
        <v/>
      </c>
      <c r="F9" s="106" t="str">
        <f>IF(①要望書５!F9="","",①要望書５!F9)</f>
        <v/>
      </c>
      <c r="G9" s="106" t="str">
        <f>IF(①要望書５!G9="","",①要望書５!G9)</f>
        <v/>
      </c>
      <c r="H9" s="106" t="str">
        <f>IF(①要望書５!H9="","",①要望書５!H9)</f>
        <v/>
      </c>
      <c r="I9" s="130" t="str">
        <f t="shared" si="0"/>
        <v/>
      </c>
      <c r="J9" s="108" t="str">
        <f>IF(①要望書５!J9="","",①要望書５!J9)</f>
        <v/>
      </c>
      <c r="N9" s="178" t="s">
        <v>809</v>
      </c>
      <c r="O9" s="178" t="s">
        <v>810</v>
      </c>
      <c r="Q9" s="454" t="s">
        <v>521</v>
      </c>
      <c r="R9" s="454"/>
      <c r="S9" s="454"/>
      <c r="X9" s="49" t="s">
        <v>394</v>
      </c>
      <c r="Y9" s="189" t="s">
        <v>902</v>
      </c>
      <c r="Z9" s="189" t="s">
        <v>901</v>
      </c>
      <c r="AA9" s="189"/>
      <c r="AB9" s="189">
        <v>100000</v>
      </c>
      <c r="AC9" s="189">
        <v>1</v>
      </c>
      <c r="AD9" s="189" t="s">
        <v>900</v>
      </c>
      <c r="AE9" s="189">
        <v>1.1000000000000001</v>
      </c>
      <c r="AF9" s="130">
        <v>110000</v>
      </c>
      <c r="AG9" s="190">
        <v>7</v>
      </c>
    </row>
    <row r="10" spans="1:33">
      <c r="A10" s="104"/>
      <c r="B10" s="106" t="str">
        <f>IF(①要望書５!B10="","",①要望書５!B10)</f>
        <v/>
      </c>
      <c r="C10" s="106" t="str">
        <f>IF(①要望書５!C10="","",①要望書５!C10)</f>
        <v/>
      </c>
      <c r="D10" s="106" t="str">
        <f>IF(①要望書５!D10="","",①要望書５!D10)</f>
        <v/>
      </c>
      <c r="E10" s="106" t="str">
        <f>IF(①要望書５!E10="","",①要望書５!E10)</f>
        <v/>
      </c>
      <c r="F10" s="106" t="str">
        <f>IF(①要望書５!F10="","",①要望書５!F10)</f>
        <v/>
      </c>
      <c r="G10" s="106" t="str">
        <f>IF(①要望書５!G10="","",①要望書５!G10)</f>
        <v/>
      </c>
      <c r="H10" s="106" t="str">
        <f>IF(①要望書５!H10="","",①要望書５!H10)</f>
        <v/>
      </c>
      <c r="I10" s="130" t="str">
        <f t="shared" si="0"/>
        <v/>
      </c>
      <c r="J10" s="108" t="str">
        <f>IF(①要望書５!J10="","",①要望書５!J10)</f>
        <v/>
      </c>
      <c r="M10" s="38" t="s">
        <v>759</v>
      </c>
      <c r="N10" s="42">
        <f>SUMIF($C$3:$C$68,"○",$I$3:$I$68)</f>
        <v>0</v>
      </c>
      <c r="O10" s="179" t="str">
        <f>IFERROR(N10/N8,"")</f>
        <v/>
      </c>
      <c r="Q10" s="454"/>
      <c r="R10" s="454"/>
      <c r="S10" s="454"/>
      <c r="X10" s="49" t="s">
        <v>401</v>
      </c>
      <c r="Y10" s="189" t="s">
        <v>539</v>
      </c>
      <c r="Z10" s="189"/>
      <c r="AA10" s="189" t="s">
        <v>836</v>
      </c>
      <c r="AB10" s="189">
        <v>50000</v>
      </c>
      <c r="AC10" s="189">
        <v>2</v>
      </c>
      <c r="AD10" s="189" t="s">
        <v>819</v>
      </c>
      <c r="AE10" s="189"/>
      <c r="AF10" s="130">
        <v>100000</v>
      </c>
      <c r="AG10" s="190">
        <v>8</v>
      </c>
    </row>
    <row r="11" spans="1:33">
      <c r="A11" s="104"/>
      <c r="B11" s="106" t="str">
        <f>IF(①要望書５!B11="","",①要望書５!B11)</f>
        <v/>
      </c>
      <c r="C11" s="106" t="str">
        <f>IF(①要望書５!C11="","",①要望書５!C11)</f>
        <v/>
      </c>
      <c r="D11" s="106" t="str">
        <f>IF(①要望書５!D11="","",①要望書５!D11)</f>
        <v/>
      </c>
      <c r="E11" s="106" t="str">
        <f>IF(①要望書５!E11="","",①要望書５!E11)</f>
        <v/>
      </c>
      <c r="F11" s="106" t="str">
        <f>IF(①要望書５!F11="","",①要望書５!F11)</f>
        <v/>
      </c>
      <c r="G11" s="106" t="str">
        <f>IF(①要望書５!G11="","",①要望書５!G11)</f>
        <v/>
      </c>
      <c r="H11" s="106" t="str">
        <f>IF(①要望書５!H11="","",①要望書５!H11)</f>
        <v/>
      </c>
      <c r="I11" s="130" t="str">
        <f t="shared" si="0"/>
        <v/>
      </c>
      <c r="J11" s="108" t="str">
        <f>IF(①要望書５!J11="","",①要望書５!J11)</f>
        <v/>
      </c>
      <c r="M11" s="38" t="s">
        <v>760</v>
      </c>
      <c r="N11" s="42">
        <f>SUMIF($D$3:$D$68,"○",$I$3:$I$68)</f>
        <v>0</v>
      </c>
      <c r="O11" s="179" t="str">
        <f>IFERROR(N11/N8,"")</f>
        <v/>
      </c>
      <c r="Q11" s="454"/>
      <c r="R11" s="454"/>
      <c r="S11" s="454"/>
      <c r="X11" s="49" t="s">
        <v>401</v>
      </c>
      <c r="Y11" s="189" t="s">
        <v>540</v>
      </c>
      <c r="Z11" s="189"/>
      <c r="AA11" s="189" t="s">
        <v>836</v>
      </c>
      <c r="AB11" s="189">
        <v>50000</v>
      </c>
      <c r="AC11" s="189">
        <v>2</v>
      </c>
      <c r="AD11" s="189" t="s">
        <v>819</v>
      </c>
      <c r="AE11" s="189"/>
      <c r="AF11" s="130">
        <v>100000</v>
      </c>
      <c r="AG11" s="190">
        <v>8</v>
      </c>
    </row>
    <row r="12" spans="1:33" ht="21" customHeight="1">
      <c r="A12" s="104"/>
      <c r="B12" s="106" t="str">
        <f>IF(①要望書５!B12="","",①要望書５!B12)</f>
        <v/>
      </c>
      <c r="C12" s="106" t="str">
        <f>IF(①要望書５!C12="","",①要望書５!C12)</f>
        <v/>
      </c>
      <c r="D12" s="106" t="str">
        <f>IF(①要望書５!D12="","",①要望書５!D12)</f>
        <v/>
      </c>
      <c r="E12" s="106" t="str">
        <f>IF(①要望書５!E12="","",①要望書５!E12)</f>
        <v/>
      </c>
      <c r="F12" s="106" t="str">
        <f>IF(①要望書５!F12="","",①要望書５!F12)</f>
        <v/>
      </c>
      <c r="G12" s="106" t="str">
        <f>IF(①要望書５!G12="","",①要望書５!G12)</f>
        <v/>
      </c>
      <c r="H12" s="106" t="str">
        <f>IF(①要望書５!H12="","",①要望書５!H12)</f>
        <v/>
      </c>
      <c r="I12" s="130" t="str">
        <f t="shared" si="0"/>
        <v/>
      </c>
      <c r="J12" s="108" t="str">
        <f>IF(①要望書５!J12="","",①要望書５!J12)</f>
        <v/>
      </c>
      <c r="X12" s="49" t="s">
        <v>401</v>
      </c>
      <c r="Y12" s="189" t="s">
        <v>542</v>
      </c>
      <c r="Z12" s="189"/>
      <c r="AA12" s="189"/>
      <c r="AB12" s="189">
        <v>40000</v>
      </c>
      <c r="AC12" s="189">
        <v>3</v>
      </c>
      <c r="AD12" s="189" t="s">
        <v>816</v>
      </c>
      <c r="AE12" s="189">
        <v>1.1000000000000001</v>
      </c>
      <c r="AF12" s="130">
        <v>150000</v>
      </c>
      <c r="AG12" s="190">
        <v>9</v>
      </c>
    </row>
    <row r="13" spans="1:33">
      <c r="A13" s="104"/>
      <c r="B13" s="106" t="str">
        <f>IF(①要望書５!B13="","",①要望書５!B13)</f>
        <v/>
      </c>
      <c r="C13" s="106" t="str">
        <f>IF(①要望書５!C13="","",①要望書５!C13)</f>
        <v/>
      </c>
      <c r="D13" s="106" t="str">
        <f>IF(①要望書５!D13="","",①要望書５!D13)</f>
        <v/>
      </c>
      <c r="E13" s="106" t="str">
        <f>IF(①要望書５!E13="","",①要望書５!E13)</f>
        <v/>
      </c>
      <c r="F13" s="106" t="str">
        <f>IF(①要望書５!F13="","",①要望書５!F13)</f>
        <v/>
      </c>
      <c r="G13" s="106" t="str">
        <f>IF(①要望書５!G13="","",①要望書５!G13)</f>
        <v/>
      </c>
      <c r="H13" s="106" t="str">
        <f>IF(①要望書５!H13="","",①要望書５!H13)</f>
        <v/>
      </c>
      <c r="I13" s="130" t="str">
        <f t="shared" si="0"/>
        <v/>
      </c>
      <c r="J13" s="108" t="str">
        <f>IF(①要望書５!J13="","",①要望書５!J13)</f>
        <v/>
      </c>
      <c r="L13" s="18"/>
      <c r="M13" t="s">
        <v>61</v>
      </c>
      <c r="X13" s="49" t="s">
        <v>401</v>
      </c>
      <c r="Y13" s="189" t="s">
        <v>543</v>
      </c>
      <c r="Z13" s="189"/>
      <c r="AA13" s="189"/>
      <c r="AB13" s="189">
        <v>56000</v>
      </c>
      <c r="AC13" s="189">
        <v>3</v>
      </c>
      <c r="AD13" s="189" t="s">
        <v>816</v>
      </c>
      <c r="AE13" s="189"/>
      <c r="AF13" s="130">
        <v>150000</v>
      </c>
      <c r="AG13" s="190">
        <v>10</v>
      </c>
    </row>
    <row r="14" spans="1:33" ht="19.5" thickBot="1">
      <c r="A14" s="104"/>
      <c r="B14" s="106" t="str">
        <f>IF(①要望書５!B14="","",①要望書５!B14)</f>
        <v/>
      </c>
      <c r="C14" s="106" t="str">
        <f>IF(①要望書５!C14="","",①要望書５!C14)</f>
        <v/>
      </c>
      <c r="D14" s="106" t="str">
        <f>IF(①要望書５!D14="","",①要望書５!D14)</f>
        <v/>
      </c>
      <c r="E14" s="106" t="str">
        <f>IF(①要望書５!E14="","",①要望書５!E14)</f>
        <v/>
      </c>
      <c r="F14" s="106" t="str">
        <f>IF(①要望書５!F14="","",①要望書５!F14)</f>
        <v/>
      </c>
      <c r="G14" s="106" t="str">
        <f>IF(①要望書５!G14="","",①要望書５!G14)</f>
        <v/>
      </c>
      <c r="H14" s="106" t="str">
        <f>IF(①要望書５!H14="","",①要望書５!H14)</f>
        <v/>
      </c>
      <c r="I14" s="130" t="str">
        <f t="shared" si="0"/>
        <v/>
      </c>
      <c r="J14" s="108" t="str">
        <f>IF(①要望書５!J14="","",①要望書５!J14)</f>
        <v/>
      </c>
      <c r="X14" s="49"/>
      <c r="Y14" s="189" t="s">
        <v>537</v>
      </c>
      <c r="Z14" s="189"/>
      <c r="AA14" s="189"/>
      <c r="AB14" s="189"/>
      <c r="AC14" s="189" t="s">
        <v>537</v>
      </c>
      <c r="AD14" s="189"/>
      <c r="AE14" s="189" t="s">
        <v>537</v>
      </c>
      <c r="AF14" s="130" t="s">
        <v>537</v>
      </c>
      <c r="AG14" s="190" t="s">
        <v>537</v>
      </c>
    </row>
    <row r="15" spans="1:33" ht="24.75" thickTop="1">
      <c r="A15" s="104"/>
      <c r="B15" s="106" t="str">
        <f>IF(①要望書５!B15="","",①要望書５!B15)</f>
        <v/>
      </c>
      <c r="C15" s="106" t="str">
        <f>IF(①要望書５!C15="","",①要望書５!C15)</f>
        <v/>
      </c>
      <c r="D15" s="106" t="str">
        <f>IF(①要望書５!D15="","",①要望書５!D15)</f>
        <v/>
      </c>
      <c r="E15" s="106" t="str">
        <f>IF(①要望書５!E15="","",①要望書５!E15)</f>
        <v/>
      </c>
      <c r="F15" s="106" t="str">
        <f>IF(①要望書５!F15="","",①要望書５!F15)</f>
        <v/>
      </c>
      <c r="G15" s="106" t="str">
        <f>IF(①要望書５!G15="","",①要望書５!G15)</f>
        <v/>
      </c>
      <c r="H15" s="106" t="str">
        <f>IF(①要望書５!H15="","",①要望書５!H15)</f>
        <v/>
      </c>
      <c r="I15" s="130" t="str">
        <f t="shared" si="0"/>
        <v/>
      </c>
      <c r="J15" s="108" t="str">
        <f>IF(①要望書５!J15="","",①要望書５!J15)</f>
        <v/>
      </c>
      <c r="L15" s="74" t="s">
        <v>223</v>
      </c>
      <c r="M15" s="71"/>
      <c r="N15" s="51"/>
      <c r="O15" s="51"/>
      <c r="P15" s="51"/>
      <c r="Q15" s="51"/>
      <c r="R15" s="51"/>
      <c r="S15" s="51"/>
      <c r="T15" s="51"/>
      <c r="U15" s="51"/>
      <c r="V15" s="51"/>
      <c r="W15" s="72"/>
      <c r="X15" s="49"/>
      <c r="Y15" s="189" t="s">
        <v>537</v>
      </c>
      <c r="Z15" s="189"/>
      <c r="AA15" s="189"/>
      <c r="AB15" s="189"/>
      <c r="AC15" s="189" t="s">
        <v>537</v>
      </c>
      <c r="AD15" s="189"/>
      <c r="AE15" s="189" t="s">
        <v>537</v>
      </c>
      <c r="AF15" s="130" t="s">
        <v>537</v>
      </c>
      <c r="AG15" s="190" t="s">
        <v>537</v>
      </c>
    </row>
    <row r="16" spans="1:33">
      <c r="A16" s="104"/>
      <c r="B16" s="106" t="str">
        <f>IF(①要望書５!B16="","",①要望書５!B16)</f>
        <v/>
      </c>
      <c r="C16" s="106" t="str">
        <f>IF(①要望書５!C16="","",①要望書５!C16)</f>
        <v/>
      </c>
      <c r="D16" s="106" t="str">
        <f>IF(①要望書５!D16="","",①要望書５!D16)</f>
        <v/>
      </c>
      <c r="E16" s="106" t="str">
        <f>IF(①要望書５!E16="","",①要望書５!E16)</f>
        <v/>
      </c>
      <c r="F16" s="106" t="str">
        <f>IF(①要望書５!F16="","",①要望書５!F16)</f>
        <v/>
      </c>
      <c r="G16" s="106" t="str">
        <f>IF(①要望書５!G16="","",①要望書５!G16)</f>
        <v/>
      </c>
      <c r="H16" s="106" t="str">
        <f>IF(①要望書５!H16="","",①要望書５!H16)</f>
        <v/>
      </c>
      <c r="I16" s="130" t="str">
        <f t="shared" si="0"/>
        <v/>
      </c>
      <c r="J16" s="108" t="str">
        <f>IF(①要望書５!J16="","",①要望書５!J16)</f>
        <v/>
      </c>
      <c r="L16" s="72" t="s">
        <v>447</v>
      </c>
      <c r="W16" s="72"/>
      <c r="X16" s="49"/>
      <c r="Y16" s="189" t="s">
        <v>537</v>
      </c>
      <c r="Z16" s="189"/>
      <c r="AA16" s="189"/>
      <c r="AB16" s="189"/>
      <c r="AC16" s="189" t="s">
        <v>537</v>
      </c>
      <c r="AD16" s="189"/>
      <c r="AE16" s="189" t="s">
        <v>537</v>
      </c>
      <c r="AF16" s="130" t="s">
        <v>537</v>
      </c>
      <c r="AG16" s="190" t="s">
        <v>537</v>
      </c>
    </row>
    <row r="17" spans="1:33" ht="16.5" customHeight="1">
      <c r="A17" s="104"/>
      <c r="B17" s="106" t="str">
        <f>IF(①要望書５!B17="","",①要望書５!B17)</f>
        <v/>
      </c>
      <c r="C17" s="106" t="str">
        <f>IF(①要望書５!C17="","",①要望書５!C17)</f>
        <v/>
      </c>
      <c r="D17" s="106" t="str">
        <f>IF(①要望書５!D17="","",①要望書５!D17)</f>
        <v/>
      </c>
      <c r="E17" s="106" t="str">
        <f>IF(①要望書５!E17="","",①要望書５!E17)</f>
        <v/>
      </c>
      <c r="F17" s="106" t="str">
        <f>IF(①要望書５!F17="","",①要望書５!F17)</f>
        <v/>
      </c>
      <c r="G17" s="106" t="str">
        <f>IF(①要望書５!G17="","",①要望書５!G17)</f>
        <v/>
      </c>
      <c r="H17" s="106" t="str">
        <f>IF(①要望書５!H17="","",①要望書５!H17)</f>
        <v/>
      </c>
      <c r="I17" s="130" t="str">
        <f t="shared" si="0"/>
        <v/>
      </c>
      <c r="J17" s="108" t="str">
        <f>IF(①要望書５!J17="","",①要望書５!J17)</f>
        <v/>
      </c>
      <c r="L17" s="72" t="s">
        <v>658</v>
      </c>
      <c r="W17" s="72"/>
      <c r="X17" s="49"/>
      <c r="Y17" s="189" t="s">
        <v>537</v>
      </c>
      <c r="Z17" s="189"/>
      <c r="AA17" s="189"/>
      <c r="AB17" s="189"/>
      <c r="AC17" s="189" t="s">
        <v>537</v>
      </c>
      <c r="AD17" s="189"/>
      <c r="AE17" s="189" t="s">
        <v>537</v>
      </c>
      <c r="AF17" s="130" t="s">
        <v>537</v>
      </c>
      <c r="AG17" s="190" t="s">
        <v>537</v>
      </c>
    </row>
    <row r="18" spans="1:33">
      <c r="A18" s="104"/>
      <c r="B18" s="106" t="str">
        <f>IF(①要望書５!B18="","",①要望書５!B18)</f>
        <v/>
      </c>
      <c r="C18" s="106" t="str">
        <f>IF(①要望書５!C18="","",①要望書５!C18)</f>
        <v/>
      </c>
      <c r="D18" s="106" t="str">
        <f>IF(①要望書５!D18="","",①要望書５!D18)</f>
        <v/>
      </c>
      <c r="E18" s="106" t="str">
        <f>IF(①要望書５!E18="","",①要望書５!E18)</f>
        <v/>
      </c>
      <c r="F18" s="106" t="str">
        <f>IF(①要望書５!F18="","",①要望書５!F18)</f>
        <v/>
      </c>
      <c r="G18" s="106" t="str">
        <f>IF(①要望書５!G18="","",①要望書５!G18)</f>
        <v/>
      </c>
      <c r="H18" s="106" t="str">
        <f>IF(①要望書５!H18="","",①要望書５!H18)</f>
        <v/>
      </c>
      <c r="I18" s="130" t="str">
        <f t="shared" si="0"/>
        <v/>
      </c>
      <c r="J18" s="108" t="str">
        <f>IF(①要望書５!J18="","",①要望書５!J18)</f>
        <v/>
      </c>
      <c r="L18" s="72" t="s">
        <v>892</v>
      </c>
      <c r="W18" s="72"/>
      <c r="X18" s="49"/>
      <c r="Y18" s="189" t="s">
        <v>537</v>
      </c>
      <c r="Z18" s="189"/>
      <c r="AA18" s="189"/>
      <c r="AB18" s="189"/>
      <c r="AC18" s="189" t="s">
        <v>537</v>
      </c>
      <c r="AD18" s="189"/>
      <c r="AE18" s="189" t="s">
        <v>537</v>
      </c>
      <c r="AF18" s="130" t="s">
        <v>537</v>
      </c>
      <c r="AG18" s="190" t="s">
        <v>537</v>
      </c>
    </row>
    <row r="19" spans="1:33">
      <c r="A19" s="104"/>
      <c r="B19" s="106" t="str">
        <f>IF(①要望書５!B19="","",①要望書５!B19)</f>
        <v/>
      </c>
      <c r="C19" s="106" t="str">
        <f>IF(①要望書５!C19="","",①要望書５!C19)</f>
        <v/>
      </c>
      <c r="D19" s="106" t="str">
        <f>IF(①要望書５!D19="","",①要望書５!D19)</f>
        <v/>
      </c>
      <c r="E19" s="106" t="str">
        <f>IF(①要望書５!E19="","",①要望書５!E19)</f>
        <v/>
      </c>
      <c r="F19" s="106" t="str">
        <f>IF(①要望書５!F19="","",①要望書５!F19)</f>
        <v/>
      </c>
      <c r="G19" s="106" t="str">
        <f>IF(①要望書５!G19="","",①要望書５!G19)</f>
        <v/>
      </c>
      <c r="H19" s="106" t="str">
        <f>IF(①要望書５!H19="","",①要望書５!H19)</f>
        <v/>
      </c>
      <c r="I19" s="130" t="str">
        <f t="shared" si="0"/>
        <v/>
      </c>
      <c r="J19" s="108" t="str">
        <f>IF(①要望書５!J19="","",①要望書５!J19)</f>
        <v/>
      </c>
      <c r="L19" s="72" t="s">
        <v>824</v>
      </c>
      <c r="M19" s="82"/>
      <c r="N19" s="82"/>
      <c r="W19" s="72"/>
      <c r="X19" s="49"/>
      <c r="Y19" s="189" t="s">
        <v>537</v>
      </c>
      <c r="Z19" s="189"/>
      <c r="AA19" s="189"/>
      <c r="AB19" s="189"/>
      <c r="AC19" s="189" t="s">
        <v>537</v>
      </c>
      <c r="AD19" s="189"/>
      <c r="AE19" s="189" t="s">
        <v>537</v>
      </c>
      <c r="AF19" s="130" t="s">
        <v>537</v>
      </c>
      <c r="AG19" s="190" t="s">
        <v>537</v>
      </c>
    </row>
    <row r="20" spans="1:33">
      <c r="A20" s="104"/>
      <c r="B20" s="106" t="str">
        <f>IF(①要望書５!B20="","",①要望書５!B20)</f>
        <v/>
      </c>
      <c r="C20" s="106" t="str">
        <f>IF(①要望書５!C20="","",①要望書５!C20)</f>
        <v/>
      </c>
      <c r="D20" s="106" t="str">
        <f>IF(①要望書５!D20="","",①要望書５!D20)</f>
        <v/>
      </c>
      <c r="E20" s="106" t="str">
        <f>IF(①要望書５!E20="","",①要望書５!E20)</f>
        <v/>
      </c>
      <c r="F20" s="106" t="str">
        <f>IF(①要望書５!F20="","",①要望書５!F20)</f>
        <v/>
      </c>
      <c r="G20" s="106" t="str">
        <f>IF(①要望書５!G20="","",①要望書５!G20)</f>
        <v/>
      </c>
      <c r="H20" s="106" t="str">
        <f>IF(①要望書５!H20="","",①要望書５!H20)</f>
        <v/>
      </c>
      <c r="I20" s="130" t="str">
        <f t="shared" si="0"/>
        <v/>
      </c>
      <c r="J20" s="108" t="str">
        <f>IF(①要望書５!J20="","",①要望書５!J20)</f>
        <v/>
      </c>
      <c r="L20" s="73" t="s">
        <v>825</v>
      </c>
      <c r="W20" s="72"/>
      <c r="X20" s="49"/>
      <c r="Y20" s="189" t="s">
        <v>537</v>
      </c>
      <c r="Z20" s="189"/>
      <c r="AA20" s="189"/>
      <c r="AB20" s="189"/>
      <c r="AC20" s="189" t="s">
        <v>537</v>
      </c>
      <c r="AD20" s="189"/>
      <c r="AE20" s="189" t="s">
        <v>537</v>
      </c>
      <c r="AF20" s="130" t="s">
        <v>537</v>
      </c>
      <c r="AG20" s="190" t="s">
        <v>537</v>
      </c>
    </row>
    <row r="21" spans="1:33">
      <c r="A21" s="104"/>
      <c r="B21" s="106" t="str">
        <f>IF(①要望書５!B21="","",①要望書５!B21)</f>
        <v/>
      </c>
      <c r="C21" s="106" t="str">
        <f>IF(①要望書５!C21="","",①要望書５!C21)</f>
        <v/>
      </c>
      <c r="D21" s="106" t="str">
        <f>IF(①要望書５!D21="","",①要望書５!D21)</f>
        <v/>
      </c>
      <c r="E21" s="106" t="str">
        <f>IF(①要望書５!E21="","",①要望書５!E21)</f>
        <v/>
      </c>
      <c r="F21" s="106" t="str">
        <f>IF(①要望書５!F21="","",①要望書５!F21)</f>
        <v/>
      </c>
      <c r="G21" s="106" t="str">
        <f>IF(①要望書５!G21="","",①要望書５!G21)</f>
        <v/>
      </c>
      <c r="H21" s="106" t="str">
        <f>IF(①要望書５!H21="","",①要望書５!H21)</f>
        <v/>
      </c>
      <c r="I21" s="130" t="str">
        <f t="shared" si="0"/>
        <v/>
      </c>
      <c r="J21" s="108" t="str">
        <f>IF(①要望書５!J21="","",①要望書５!J21)</f>
        <v/>
      </c>
      <c r="L21" s="72" t="s">
        <v>808</v>
      </c>
      <c r="W21" s="72"/>
      <c r="X21" s="49"/>
      <c r="Y21" s="189" t="s">
        <v>537</v>
      </c>
      <c r="Z21" s="189"/>
      <c r="AA21" s="189"/>
      <c r="AB21" s="189"/>
      <c r="AC21" s="189" t="s">
        <v>537</v>
      </c>
      <c r="AD21" s="189"/>
      <c r="AE21" s="189" t="s">
        <v>537</v>
      </c>
      <c r="AF21" s="130" t="s">
        <v>537</v>
      </c>
      <c r="AG21" s="190" t="s">
        <v>537</v>
      </c>
    </row>
    <row r="22" spans="1:33">
      <c r="A22" s="104"/>
      <c r="B22" s="106" t="str">
        <f>IF(①要望書５!B22="","",①要望書５!B22)</f>
        <v/>
      </c>
      <c r="C22" s="106" t="str">
        <f>IF(①要望書５!C22="","",①要望書５!C22)</f>
        <v/>
      </c>
      <c r="D22" s="106" t="str">
        <f>IF(①要望書５!D22="","",①要望書５!D22)</f>
        <v/>
      </c>
      <c r="E22" s="106" t="str">
        <f>IF(①要望書５!E22="","",①要望書５!E22)</f>
        <v/>
      </c>
      <c r="F22" s="106" t="str">
        <f>IF(①要望書５!F22="","",①要望書５!F22)</f>
        <v/>
      </c>
      <c r="G22" s="106" t="str">
        <f>IF(①要望書５!G22="","",①要望書５!G22)</f>
        <v/>
      </c>
      <c r="H22" s="106" t="str">
        <f>IF(①要望書５!H22="","",①要望書５!H22)</f>
        <v/>
      </c>
      <c r="I22" s="130" t="str">
        <f t="shared" si="0"/>
        <v/>
      </c>
      <c r="J22" s="108" t="str">
        <f>IF(①要望書５!J22="","",①要望書５!J22)</f>
        <v/>
      </c>
      <c r="L22" s="72" t="s">
        <v>826</v>
      </c>
      <c r="O22" s="82"/>
      <c r="P22" s="82"/>
      <c r="Q22" s="82"/>
      <c r="R22" s="82"/>
      <c r="S22" s="82"/>
      <c r="T22" s="82"/>
      <c r="W22" s="72"/>
      <c r="X22" s="49"/>
      <c r="Y22" s="189" t="s">
        <v>537</v>
      </c>
      <c r="Z22" s="189"/>
      <c r="AA22" s="189"/>
      <c r="AB22" s="189"/>
      <c r="AC22" s="189" t="s">
        <v>537</v>
      </c>
      <c r="AD22" s="189"/>
      <c r="AE22" s="189" t="s">
        <v>537</v>
      </c>
      <c r="AF22" s="130" t="s">
        <v>537</v>
      </c>
      <c r="AG22" s="190" t="s">
        <v>537</v>
      </c>
    </row>
    <row r="23" spans="1:33">
      <c r="A23" s="104"/>
      <c r="B23" s="106" t="str">
        <f>IF(①要望書５!B23="","",①要望書５!B23)</f>
        <v/>
      </c>
      <c r="C23" s="106" t="str">
        <f>IF(①要望書５!C23="","",①要望書５!C23)</f>
        <v/>
      </c>
      <c r="D23" s="106" t="str">
        <f>IF(①要望書５!D23="","",①要望書５!D23)</f>
        <v/>
      </c>
      <c r="E23" s="106" t="str">
        <f>IF(①要望書５!E23="","",①要望書５!E23)</f>
        <v/>
      </c>
      <c r="F23" s="106" t="str">
        <f>IF(①要望書５!F23="","",①要望書５!F23)</f>
        <v/>
      </c>
      <c r="G23" s="106" t="str">
        <f>IF(①要望書５!G23="","",①要望書５!G23)</f>
        <v/>
      </c>
      <c r="H23" s="106" t="str">
        <f>IF(①要望書５!H23="","",①要望書５!H23)</f>
        <v/>
      </c>
      <c r="I23" s="130" t="str">
        <f t="shared" si="0"/>
        <v/>
      </c>
      <c r="J23" s="108" t="str">
        <f>IF(①要望書５!J23="","",①要望書５!J23)</f>
        <v/>
      </c>
      <c r="L23" s="72" t="s">
        <v>827</v>
      </c>
      <c r="V23" s="54"/>
      <c r="W23" s="72"/>
      <c r="X23" s="49"/>
      <c r="Y23" s="189" t="s">
        <v>537</v>
      </c>
      <c r="Z23" s="189"/>
      <c r="AA23" s="189"/>
      <c r="AB23" s="189"/>
      <c r="AC23" s="189" t="s">
        <v>537</v>
      </c>
      <c r="AD23" s="189"/>
      <c r="AE23" s="189" t="s">
        <v>537</v>
      </c>
      <c r="AF23" s="130" t="s">
        <v>537</v>
      </c>
      <c r="AG23" s="190" t="s">
        <v>537</v>
      </c>
    </row>
    <row r="24" spans="1:33">
      <c r="A24" s="104"/>
      <c r="B24" s="106" t="str">
        <f>IF(①要望書５!B24="","",①要望書５!B24)</f>
        <v/>
      </c>
      <c r="C24" s="106" t="str">
        <f>IF(①要望書５!C24="","",①要望書５!C24)</f>
        <v/>
      </c>
      <c r="D24" s="106" t="str">
        <f>IF(①要望書５!D24="","",①要望書５!D24)</f>
        <v/>
      </c>
      <c r="E24" s="106" t="str">
        <f>IF(①要望書５!E24="","",①要望書５!E24)</f>
        <v/>
      </c>
      <c r="F24" s="106" t="str">
        <f>IF(①要望書５!F24="","",①要望書５!F24)</f>
        <v/>
      </c>
      <c r="G24" s="106" t="str">
        <f>IF(①要望書５!G24="","",①要望書５!G24)</f>
        <v/>
      </c>
      <c r="H24" s="106" t="str">
        <f>IF(①要望書５!H24="","",①要望書５!H24)</f>
        <v/>
      </c>
      <c r="I24" s="130" t="str">
        <f t="shared" si="0"/>
        <v/>
      </c>
      <c r="J24" s="108" t="str">
        <f>IF(①要望書５!J24="","",①要望書５!J24)</f>
        <v/>
      </c>
      <c r="L24" s="72" t="s">
        <v>828</v>
      </c>
      <c r="M24"/>
      <c r="V24" s="54"/>
      <c r="X24" s="49"/>
      <c r="Y24" s="189" t="s">
        <v>537</v>
      </c>
      <c r="Z24" s="189"/>
      <c r="AA24" s="189"/>
      <c r="AB24" s="189"/>
      <c r="AC24" s="189" t="s">
        <v>537</v>
      </c>
      <c r="AD24" s="189"/>
      <c r="AE24" s="189" t="s">
        <v>537</v>
      </c>
      <c r="AF24" s="130" t="s">
        <v>537</v>
      </c>
      <c r="AG24" s="190" t="s">
        <v>537</v>
      </c>
    </row>
    <row r="25" spans="1:33">
      <c r="A25" s="104"/>
      <c r="B25" s="106" t="str">
        <f>IF(①要望書５!B25="","",①要望書５!B25)</f>
        <v/>
      </c>
      <c r="C25" s="106" t="str">
        <f>IF(①要望書５!C25="","",①要望書５!C25)</f>
        <v/>
      </c>
      <c r="D25" s="106" t="str">
        <f>IF(①要望書５!D25="","",①要望書５!D25)</f>
        <v/>
      </c>
      <c r="E25" s="106" t="str">
        <f>IF(①要望書５!E25="","",①要望書５!E25)</f>
        <v/>
      </c>
      <c r="F25" s="106" t="str">
        <f>IF(①要望書５!F25="","",①要望書５!F25)</f>
        <v/>
      </c>
      <c r="G25" s="106" t="str">
        <f>IF(①要望書５!G25="","",①要望書５!G25)</f>
        <v/>
      </c>
      <c r="H25" s="106" t="str">
        <f>IF(①要望書５!H25="","",①要望書５!H25)</f>
        <v/>
      </c>
      <c r="I25" s="130" t="str">
        <f t="shared" si="0"/>
        <v/>
      </c>
      <c r="J25" s="108" t="str">
        <f>IF(①要望書５!J25="","",①要望書５!J25)</f>
        <v/>
      </c>
      <c r="L25" s="72" t="s">
        <v>829</v>
      </c>
      <c r="V25" s="54"/>
      <c r="X25" s="49"/>
      <c r="Y25" s="189" t="s">
        <v>537</v>
      </c>
      <c r="Z25" s="189"/>
      <c r="AA25" s="189"/>
      <c r="AB25" s="189"/>
      <c r="AC25" s="189" t="s">
        <v>537</v>
      </c>
      <c r="AD25" s="189"/>
      <c r="AE25" s="189" t="s">
        <v>537</v>
      </c>
      <c r="AF25" s="130" t="s">
        <v>537</v>
      </c>
      <c r="AG25" s="190" t="s">
        <v>537</v>
      </c>
    </row>
    <row r="26" spans="1:33">
      <c r="A26" s="104"/>
      <c r="B26" s="106" t="str">
        <f>IF(①要望書５!B26="","",①要望書５!B26)</f>
        <v/>
      </c>
      <c r="C26" s="106" t="str">
        <f>IF(①要望書５!C26="","",①要望書５!C26)</f>
        <v/>
      </c>
      <c r="D26" s="106" t="str">
        <f>IF(①要望書５!D26="","",①要望書５!D26)</f>
        <v/>
      </c>
      <c r="E26" s="106" t="str">
        <f>IF(①要望書５!E26="","",①要望書５!E26)</f>
        <v/>
      </c>
      <c r="F26" s="106" t="str">
        <f>IF(①要望書５!F26="","",①要望書５!F26)</f>
        <v/>
      </c>
      <c r="G26" s="106" t="str">
        <f>IF(①要望書５!G26="","",①要望書５!G26)</f>
        <v/>
      </c>
      <c r="H26" s="106" t="str">
        <f>IF(①要望書５!H26="","",①要望書５!H26)</f>
        <v/>
      </c>
      <c r="I26" s="130" t="str">
        <f t="shared" si="0"/>
        <v/>
      </c>
      <c r="J26" s="108" t="str">
        <f>IF(①要望書５!J26="","",①要望書５!J26)</f>
        <v/>
      </c>
      <c r="L26" s="73" t="s">
        <v>830</v>
      </c>
      <c r="V26" s="54"/>
      <c r="X26" s="49"/>
      <c r="Y26" s="189" t="s">
        <v>537</v>
      </c>
      <c r="Z26" s="189"/>
      <c r="AA26" s="189"/>
      <c r="AB26" s="189"/>
      <c r="AC26" s="189" t="s">
        <v>537</v>
      </c>
      <c r="AD26" s="189"/>
      <c r="AE26" s="189" t="s">
        <v>537</v>
      </c>
      <c r="AF26" s="130" t="s">
        <v>537</v>
      </c>
      <c r="AG26" s="190" t="s">
        <v>537</v>
      </c>
    </row>
    <row r="27" spans="1:33">
      <c r="A27" s="104"/>
      <c r="B27" s="106" t="str">
        <f>IF(①要望書５!B27="","",①要望書５!B27)</f>
        <v/>
      </c>
      <c r="C27" s="106" t="str">
        <f>IF(①要望書５!C27="","",①要望書５!C27)</f>
        <v/>
      </c>
      <c r="D27" s="106" t="str">
        <f>IF(①要望書５!D27="","",①要望書５!D27)</f>
        <v/>
      </c>
      <c r="E27" s="106" t="str">
        <f>IF(①要望書５!E27="","",①要望書５!E27)</f>
        <v/>
      </c>
      <c r="F27" s="106" t="str">
        <f>IF(①要望書５!F27="","",①要望書５!F27)</f>
        <v/>
      </c>
      <c r="G27" s="106" t="str">
        <f>IF(①要望書５!G27="","",①要望書５!G27)</f>
        <v/>
      </c>
      <c r="H27" s="106" t="str">
        <f>IF(①要望書５!H27="","",①要望書５!H27)</f>
        <v/>
      </c>
      <c r="I27" s="130" t="str">
        <f t="shared" si="0"/>
        <v/>
      </c>
      <c r="J27" s="108" t="str">
        <f>IF(①要望書５!J27="","",①要望書５!J27)</f>
        <v/>
      </c>
      <c r="L27" s="72" t="s">
        <v>520</v>
      </c>
      <c r="V27" s="54"/>
      <c r="X27" s="49"/>
      <c r="Y27" s="189" t="s">
        <v>537</v>
      </c>
      <c r="Z27" s="189"/>
      <c r="AA27" s="189"/>
      <c r="AB27" s="189"/>
      <c r="AC27" s="189" t="s">
        <v>537</v>
      </c>
      <c r="AD27" s="189"/>
      <c r="AE27" s="189" t="s">
        <v>537</v>
      </c>
      <c r="AF27" s="130" t="s">
        <v>537</v>
      </c>
      <c r="AG27" s="190" t="s">
        <v>537</v>
      </c>
    </row>
    <row r="28" spans="1:33">
      <c r="A28" s="104"/>
      <c r="B28" s="106" t="str">
        <f>IF(①要望書５!B28="","",①要望書５!B28)</f>
        <v/>
      </c>
      <c r="C28" s="106" t="str">
        <f>IF(①要望書５!C28="","",①要望書５!C28)</f>
        <v/>
      </c>
      <c r="D28" s="106" t="str">
        <f>IF(①要望書５!D28="","",①要望書５!D28)</f>
        <v/>
      </c>
      <c r="E28" s="106" t="str">
        <f>IF(①要望書５!E28="","",①要望書５!E28)</f>
        <v/>
      </c>
      <c r="F28" s="106" t="str">
        <f>IF(①要望書５!F28="","",①要望書５!F28)</f>
        <v/>
      </c>
      <c r="G28" s="106" t="str">
        <f>IF(①要望書５!G28="","",①要望書５!G28)</f>
        <v/>
      </c>
      <c r="H28" s="106" t="str">
        <f>IF(①要望書５!H28="","",①要望書５!H28)</f>
        <v/>
      </c>
      <c r="I28" s="130" t="str">
        <f t="shared" si="0"/>
        <v/>
      </c>
      <c r="J28" s="108" t="str">
        <f>IF(①要望書５!J28="","",①要望書５!J28)</f>
        <v/>
      </c>
      <c r="L28" s="122" t="s">
        <v>387</v>
      </c>
      <c r="V28" s="54"/>
      <c r="X28" s="49"/>
      <c r="Y28" s="189" t="s">
        <v>537</v>
      </c>
      <c r="Z28" s="189"/>
      <c r="AA28" s="189"/>
      <c r="AB28" s="189"/>
      <c r="AC28" s="189" t="s">
        <v>537</v>
      </c>
      <c r="AD28" s="189"/>
      <c r="AE28" s="189" t="s">
        <v>537</v>
      </c>
      <c r="AF28" s="130" t="s">
        <v>537</v>
      </c>
      <c r="AG28" s="190" t="s">
        <v>537</v>
      </c>
    </row>
    <row r="29" spans="1:33" ht="19.5" thickBot="1">
      <c r="A29" s="104"/>
      <c r="B29" s="106" t="str">
        <f>IF(①要望書５!B29="","",①要望書５!B29)</f>
        <v/>
      </c>
      <c r="C29" s="106" t="str">
        <f>IF(①要望書５!C29="","",①要望書５!C29)</f>
        <v/>
      </c>
      <c r="D29" s="106" t="str">
        <f>IF(①要望書５!D29="","",①要望書５!D29)</f>
        <v/>
      </c>
      <c r="E29" s="106" t="str">
        <f>IF(①要望書５!E29="","",①要望書５!E29)</f>
        <v/>
      </c>
      <c r="F29" s="106" t="str">
        <f>IF(①要望書５!F29="","",①要望書５!F29)</f>
        <v/>
      </c>
      <c r="G29" s="106" t="str">
        <f>IF(①要望書５!G29="","",①要望書５!G29)</f>
        <v/>
      </c>
      <c r="H29" s="106" t="str">
        <f>IF(①要望書５!H29="","",①要望書５!H29)</f>
        <v/>
      </c>
      <c r="I29" s="130" t="str">
        <f t="shared" si="0"/>
        <v/>
      </c>
      <c r="J29" s="108" t="str">
        <f>IF(①要望書５!J29="","",①要望書５!J29)</f>
        <v/>
      </c>
      <c r="L29" s="62" t="s">
        <v>519</v>
      </c>
      <c r="M29" s="84"/>
      <c r="N29" s="56"/>
      <c r="O29" s="56"/>
      <c r="P29" s="56"/>
      <c r="Q29" s="56"/>
      <c r="R29" s="56"/>
      <c r="S29" s="56"/>
      <c r="T29" s="56"/>
      <c r="U29" s="56"/>
      <c r="V29" s="58"/>
      <c r="X29" s="49"/>
      <c r="Y29" s="189" t="s">
        <v>537</v>
      </c>
      <c r="Z29" s="189"/>
      <c r="AA29" s="189"/>
      <c r="AB29" s="189"/>
      <c r="AC29" s="189" t="s">
        <v>537</v>
      </c>
      <c r="AD29" s="189"/>
      <c r="AE29" s="189" t="s">
        <v>537</v>
      </c>
      <c r="AF29" s="130" t="s">
        <v>537</v>
      </c>
      <c r="AG29" s="190" t="s">
        <v>537</v>
      </c>
    </row>
    <row r="30" spans="1:33" ht="19.5" thickTop="1">
      <c r="A30" s="104"/>
      <c r="B30" s="106" t="str">
        <f>IF(①要望書５!B30="","",①要望書５!B30)</f>
        <v/>
      </c>
      <c r="C30" s="106" t="str">
        <f>IF(①要望書５!C30="","",①要望書５!C30)</f>
        <v/>
      </c>
      <c r="D30" s="106" t="str">
        <f>IF(①要望書５!D30="","",①要望書５!D30)</f>
        <v/>
      </c>
      <c r="E30" s="106" t="str">
        <f>IF(①要望書５!E30="","",①要望書５!E30)</f>
        <v/>
      </c>
      <c r="F30" s="106" t="str">
        <f>IF(①要望書５!F30="","",①要望書５!F30)</f>
        <v/>
      </c>
      <c r="G30" s="106" t="str">
        <f>IF(①要望書５!G30="","",①要望書５!G30)</f>
        <v/>
      </c>
      <c r="H30" s="106" t="str">
        <f>IF(①要望書５!H30="","",①要望書５!H30)</f>
        <v/>
      </c>
      <c r="I30" s="130" t="str">
        <f t="shared" si="0"/>
        <v/>
      </c>
      <c r="J30" s="108" t="str">
        <f>IF(①要望書５!J30="","",①要望書５!J30)</f>
        <v/>
      </c>
      <c r="X30" s="49"/>
      <c r="Y30" s="189" t="s">
        <v>537</v>
      </c>
      <c r="Z30" s="189"/>
      <c r="AA30" s="189"/>
      <c r="AB30" s="189"/>
      <c r="AC30" s="189" t="s">
        <v>537</v>
      </c>
      <c r="AD30" s="189"/>
      <c r="AE30" s="189" t="s">
        <v>537</v>
      </c>
      <c r="AF30" s="130" t="s">
        <v>537</v>
      </c>
      <c r="AG30" s="190" t="s">
        <v>537</v>
      </c>
    </row>
    <row r="31" spans="1:33">
      <c r="A31" s="104"/>
      <c r="B31" s="106" t="str">
        <f>IF(①要望書５!B31="","",①要望書５!B31)</f>
        <v/>
      </c>
      <c r="C31" s="106" t="str">
        <f>IF(①要望書５!C31="","",①要望書５!C31)</f>
        <v/>
      </c>
      <c r="D31" s="106" t="str">
        <f>IF(①要望書５!D31="","",①要望書５!D31)</f>
        <v/>
      </c>
      <c r="E31" s="106" t="str">
        <f>IF(①要望書５!E31="","",①要望書５!E31)</f>
        <v/>
      </c>
      <c r="F31" s="106" t="str">
        <f>IF(①要望書５!F31="","",①要望書５!F31)</f>
        <v/>
      </c>
      <c r="G31" s="106" t="str">
        <f>IF(①要望書５!G31="","",①要望書５!G31)</f>
        <v/>
      </c>
      <c r="H31" s="106" t="str">
        <f>IF(①要望書５!H31="","",①要望書５!H31)</f>
        <v/>
      </c>
      <c r="I31" s="130" t="str">
        <f t="shared" si="0"/>
        <v/>
      </c>
      <c r="J31" s="108" t="str">
        <f>IF(①要望書５!J31="","",①要望書５!J31)</f>
        <v/>
      </c>
      <c r="X31" s="49"/>
      <c r="Y31" s="189" t="s">
        <v>537</v>
      </c>
      <c r="Z31" s="189"/>
      <c r="AA31" s="189"/>
      <c r="AB31" s="189"/>
      <c r="AC31" s="189" t="s">
        <v>537</v>
      </c>
      <c r="AD31" s="189"/>
      <c r="AE31" s="189" t="s">
        <v>537</v>
      </c>
      <c r="AF31" s="130" t="s">
        <v>537</v>
      </c>
      <c r="AG31" s="190" t="s">
        <v>537</v>
      </c>
    </row>
    <row r="32" spans="1:33">
      <c r="A32" s="104"/>
      <c r="B32" s="106" t="str">
        <f>IF(①要望書５!B32="","",①要望書５!B32)</f>
        <v/>
      </c>
      <c r="C32" s="106" t="str">
        <f>IF(①要望書５!C32="","",①要望書５!C32)</f>
        <v/>
      </c>
      <c r="D32" s="106" t="str">
        <f>IF(①要望書５!D32="","",①要望書５!D32)</f>
        <v/>
      </c>
      <c r="E32" s="106" t="str">
        <f>IF(①要望書５!E32="","",①要望書５!E32)</f>
        <v/>
      </c>
      <c r="F32" s="106" t="str">
        <f>IF(①要望書５!F32="","",①要望書５!F32)</f>
        <v/>
      </c>
      <c r="G32" s="106" t="str">
        <f>IF(①要望書５!G32="","",①要望書５!G32)</f>
        <v/>
      </c>
      <c r="H32" s="106" t="str">
        <f>IF(①要望書５!H32="","",①要望書５!H32)</f>
        <v/>
      </c>
      <c r="I32" s="130" t="str">
        <f t="shared" si="0"/>
        <v/>
      </c>
      <c r="J32" s="108" t="str">
        <f>IF(①要望書５!J32="","",①要望書５!J32)</f>
        <v/>
      </c>
      <c r="X32" s="49"/>
      <c r="Y32" s="189" t="s">
        <v>537</v>
      </c>
      <c r="Z32" s="189"/>
      <c r="AA32" s="189"/>
      <c r="AB32" s="189"/>
      <c r="AC32" s="189" t="s">
        <v>537</v>
      </c>
      <c r="AD32" s="189"/>
      <c r="AE32" s="189" t="s">
        <v>537</v>
      </c>
      <c r="AF32" s="130" t="s">
        <v>537</v>
      </c>
      <c r="AG32" s="190" t="s">
        <v>537</v>
      </c>
    </row>
    <row r="33" spans="1:33">
      <c r="A33" s="104"/>
      <c r="B33" s="106" t="str">
        <f>IF(①要望書５!B33="","",①要望書５!B33)</f>
        <v/>
      </c>
      <c r="C33" s="106" t="str">
        <f>IF(①要望書５!C33="","",①要望書５!C33)</f>
        <v/>
      </c>
      <c r="D33" s="106" t="str">
        <f>IF(①要望書５!D33="","",①要望書５!D33)</f>
        <v/>
      </c>
      <c r="E33" s="106" t="str">
        <f>IF(①要望書５!E33="","",①要望書５!E33)</f>
        <v/>
      </c>
      <c r="F33" s="106" t="str">
        <f>IF(①要望書５!F33="","",①要望書５!F33)</f>
        <v/>
      </c>
      <c r="G33" s="106" t="str">
        <f>IF(①要望書５!G33="","",①要望書５!G33)</f>
        <v/>
      </c>
      <c r="H33" s="106" t="str">
        <f>IF(①要望書５!H33="","",①要望書５!H33)</f>
        <v/>
      </c>
      <c r="I33" s="130" t="str">
        <f t="shared" si="0"/>
        <v/>
      </c>
      <c r="J33" s="108" t="str">
        <f>IF(①要望書５!J33="","",①要望書５!J33)</f>
        <v/>
      </c>
      <c r="X33" s="49"/>
      <c r="Y33" s="189" t="s">
        <v>537</v>
      </c>
      <c r="Z33" s="189"/>
      <c r="AA33" s="189"/>
      <c r="AB33" s="189"/>
      <c r="AC33" s="189" t="s">
        <v>537</v>
      </c>
      <c r="AD33" s="189"/>
      <c r="AE33" s="189" t="s">
        <v>537</v>
      </c>
      <c r="AF33" s="130" t="s">
        <v>537</v>
      </c>
      <c r="AG33" s="190" t="s">
        <v>537</v>
      </c>
    </row>
    <row r="34" spans="1:33">
      <c r="A34" s="104"/>
      <c r="B34" s="106" t="str">
        <f>IF(①要望書５!B34="","",①要望書５!B34)</f>
        <v/>
      </c>
      <c r="C34" s="106" t="str">
        <f>IF(①要望書５!C34="","",①要望書５!C34)</f>
        <v/>
      </c>
      <c r="D34" s="106" t="str">
        <f>IF(①要望書５!D34="","",①要望書５!D34)</f>
        <v/>
      </c>
      <c r="E34" s="106" t="str">
        <f>IF(①要望書５!E34="","",①要望書５!E34)</f>
        <v/>
      </c>
      <c r="F34" s="106" t="str">
        <f>IF(①要望書５!F34="","",①要望書５!F34)</f>
        <v/>
      </c>
      <c r="G34" s="106" t="str">
        <f>IF(①要望書５!G34="","",①要望書５!G34)</f>
        <v/>
      </c>
      <c r="H34" s="106" t="str">
        <f>IF(①要望書５!H34="","",①要望書５!H34)</f>
        <v/>
      </c>
      <c r="I34" s="130" t="str">
        <f t="shared" si="0"/>
        <v/>
      </c>
      <c r="J34" s="108" t="str">
        <f>IF(①要望書５!J34="","",①要望書５!J34)</f>
        <v/>
      </c>
      <c r="X34" s="49"/>
      <c r="Y34" s="189" t="s">
        <v>537</v>
      </c>
      <c r="Z34" s="189"/>
      <c r="AA34" s="189"/>
      <c r="AB34" s="189"/>
      <c r="AC34" s="189" t="s">
        <v>537</v>
      </c>
      <c r="AD34" s="189"/>
      <c r="AE34" s="189" t="s">
        <v>537</v>
      </c>
      <c r="AF34" s="130" t="s">
        <v>537</v>
      </c>
      <c r="AG34" s="190" t="s">
        <v>537</v>
      </c>
    </row>
    <row r="35" spans="1:33">
      <c r="A35" s="104"/>
      <c r="B35" s="106" t="str">
        <f>IF(①要望書５!B35="","",①要望書５!B35)</f>
        <v/>
      </c>
      <c r="C35" s="106" t="str">
        <f>IF(①要望書５!C35="","",①要望書５!C35)</f>
        <v/>
      </c>
      <c r="D35" s="106" t="str">
        <f>IF(①要望書５!D35="","",①要望書５!D35)</f>
        <v/>
      </c>
      <c r="E35" s="106" t="str">
        <f>IF(①要望書５!E35="","",①要望書５!E35)</f>
        <v/>
      </c>
      <c r="F35" s="106" t="str">
        <f>IF(①要望書５!F35="","",①要望書５!F35)</f>
        <v/>
      </c>
      <c r="G35" s="106" t="str">
        <f>IF(①要望書５!G35="","",①要望書５!G35)</f>
        <v/>
      </c>
      <c r="H35" s="106" t="str">
        <f>IF(①要望書５!H35="","",①要望書５!H35)</f>
        <v/>
      </c>
      <c r="I35" s="130" t="str">
        <f t="shared" si="0"/>
        <v/>
      </c>
      <c r="J35" s="108" t="str">
        <f>IF(①要望書５!J35="","",①要望書５!J35)</f>
        <v/>
      </c>
      <c r="X35" s="49"/>
      <c r="Y35" s="189" t="s">
        <v>537</v>
      </c>
      <c r="Z35" s="189"/>
      <c r="AA35" s="189"/>
      <c r="AB35" s="189"/>
      <c r="AC35" s="189" t="s">
        <v>537</v>
      </c>
      <c r="AD35" s="189"/>
      <c r="AE35" s="189" t="s">
        <v>537</v>
      </c>
      <c r="AF35" s="130" t="s">
        <v>537</v>
      </c>
      <c r="AG35" s="190" t="s">
        <v>537</v>
      </c>
    </row>
    <row r="36" spans="1:33">
      <c r="A36" s="104"/>
      <c r="B36" s="106" t="str">
        <f>IF(①要望書５!B36="","",①要望書５!B36)</f>
        <v/>
      </c>
      <c r="C36" s="106" t="str">
        <f>IF(①要望書５!C36="","",①要望書５!C36)</f>
        <v/>
      </c>
      <c r="D36" s="106" t="str">
        <f>IF(①要望書５!D36="","",①要望書５!D36)</f>
        <v/>
      </c>
      <c r="E36" s="106" t="str">
        <f>IF(①要望書５!E36="","",①要望書５!E36)</f>
        <v/>
      </c>
      <c r="F36" s="106" t="str">
        <f>IF(①要望書５!F36="","",①要望書５!F36)</f>
        <v/>
      </c>
      <c r="G36" s="106" t="str">
        <f>IF(①要望書５!G36="","",①要望書５!G36)</f>
        <v/>
      </c>
      <c r="H36" s="106" t="str">
        <f>IF(①要望書５!H36="","",①要望書５!H36)</f>
        <v/>
      </c>
      <c r="I36" s="130" t="str">
        <f t="shared" si="0"/>
        <v/>
      </c>
      <c r="J36" s="108" t="str">
        <f>IF(①要望書５!J36="","",①要望書５!J36)</f>
        <v/>
      </c>
      <c r="X36" s="49"/>
      <c r="Y36" s="189" t="s">
        <v>537</v>
      </c>
      <c r="Z36" s="189"/>
      <c r="AA36" s="189"/>
      <c r="AB36" s="189"/>
      <c r="AC36" s="189" t="s">
        <v>537</v>
      </c>
      <c r="AD36" s="189"/>
      <c r="AE36" s="189" t="s">
        <v>537</v>
      </c>
      <c r="AF36" s="130" t="s">
        <v>537</v>
      </c>
      <c r="AG36" s="190" t="s">
        <v>537</v>
      </c>
    </row>
    <row r="37" spans="1:33">
      <c r="A37" s="104"/>
      <c r="B37" s="106" t="str">
        <f>IF(①要望書５!B37="","",①要望書５!B37)</f>
        <v/>
      </c>
      <c r="C37" s="106" t="str">
        <f>IF(①要望書５!C37="","",①要望書５!C37)</f>
        <v/>
      </c>
      <c r="D37" s="106" t="str">
        <f>IF(①要望書５!D37="","",①要望書５!D37)</f>
        <v/>
      </c>
      <c r="E37" s="106" t="str">
        <f>IF(①要望書５!E37="","",①要望書５!E37)</f>
        <v/>
      </c>
      <c r="F37" s="106" t="str">
        <f>IF(①要望書５!F37="","",①要望書５!F37)</f>
        <v/>
      </c>
      <c r="G37" s="106" t="str">
        <f>IF(①要望書５!G37="","",①要望書５!G37)</f>
        <v/>
      </c>
      <c r="H37" s="106" t="str">
        <f>IF(①要望書５!H37="","",①要望書５!H37)</f>
        <v/>
      </c>
      <c r="I37" s="130" t="str">
        <f t="shared" si="0"/>
        <v/>
      </c>
      <c r="J37" s="108" t="str">
        <f>IF(①要望書５!J37="","",①要望書５!J37)</f>
        <v/>
      </c>
      <c r="X37" s="49"/>
      <c r="Y37" s="189" t="s">
        <v>537</v>
      </c>
      <c r="Z37" s="189"/>
      <c r="AA37" s="189"/>
      <c r="AB37" s="189"/>
      <c r="AC37" s="189" t="s">
        <v>537</v>
      </c>
      <c r="AD37" s="189"/>
      <c r="AE37" s="189" t="s">
        <v>537</v>
      </c>
      <c r="AF37" s="130" t="s">
        <v>537</v>
      </c>
      <c r="AG37" s="190" t="s">
        <v>537</v>
      </c>
    </row>
    <row r="38" spans="1:33">
      <c r="A38" s="104"/>
      <c r="B38" s="106" t="str">
        <f>IF(①要望書５!B38="","",①要望書５!B38)</f>
        <v/>
      </c>
      <c r="C38" s="106" t="str">
        <f>IF(①要望書５!C38="","",①要望書５!C38)</f>
        <v/>
      </c>
      <c r="D38" s="106" t="str">
        <f>IF(①要望書５!D38="","",①要望書５!D38)</f>
        <v/>
      </c>
      <c r="E38" s="106" t="str">
        <f>IF(①要望書５!E38="","",①要望書５!E38)</f>
        <v/>
      </c>
      <c r="F38" s="106" t="str">
        <f>IF(①要望書５!F38="","",①要望書５!F38)</f>
        <v/>
      </c>
      <c r="G38" s="106" t="str">
        <f>IF(①要望書５!G38="","",①要望書５!G38)</f>
        <v/>
      </c>
      <c r="H38" s="106" t="str">
        <f>IF(①要望書５!H38="","",①要望書５!H38)</f>
        <v/>
      </c>
      <c r="I38" s="130" t="str">
        <f t="shared" si="0"/>
        <v/>
      </c>
      <c r="J38" s="108" t="str">
        <f>IF(①要望書５!J38="","",①要望書５!J38)</f>
        <v/>
      </c>
      <c r="X38" s="49"/>
      <c r="Y38" s="189" t="s">
        <v>537</v>
      </c>
      <c r="Z38" s="189"/>
      <c r="AA38" s="189"/>
      <c r="AB38" s="189"/>
      <c r="AC38" s="189" t="s">
        <v>537</v>
      </c>
      <c r="AD38" s="189"/>
      <c r="AE38" s="189" t="s">
        <v>537</v>
      </c>
      <c r="AF38" s="130" t="s">
        <v>537</v>
      </c>
      <c r="AG38" s="190" t="s">
        <v>537</v>
      </c>
    </row>
    <row r="39" spans="1:33">
      <c r="A39" s="104"/>
      <c r="B39" s="106" t="str">
        <f>IF(①要望書５!B39="","",①要望書５!B39)</f>
        <v/>
      </c>
      <c r="C39" s="106" t="str">
        <f>IF(①要望書５!C39="","",①要望書５!C39)</f>
        <v/>
      </c>
      <c r="D39" s="106" t="str">
        <f>IF(①要望書５!D39="","",①要望書５!D39)</f>
        <v/>
      </c>
      <c r="E39" s="106" t="str">
        <f>IF(①要望書５!E39="","",①要望書５!E39)</f>
        <v/>
      </c>
      <c r="F39" s="106" t="str">
        <f>IF(①要望書５!F39="","",①要望書５!F39)</f>
        <v/>
      </c>
      <c r="G39" s="106" t="str">
        <f>IF(①要望書５!G39="","",①要望書５!G39)</f>
        <v/>
      </c>
      <c r="H39" s="106" t="str">
        <f>IF(①要望書５!H39="","",①要望書５!H39)</f>
        <v/>
      </c>
      <c r="I39" s="130" t="str">
        <f t="shared" si="0"/>
        <v/>
      </c>
      <c r="J39" s="108" t="str">
        <f>IF(①要望書５!J39="","",①要望書５!J39)</f>
        <v/>
      </c>
      <c r="X39" s="49"/>
      <c r="Y39" s="189" t="s">
        <v>537</v>
      </c>
      <c r="Z39" s="189"/>
      <c r="AA39" s="189"/>
      <c r="AB39" s="189"/>
      <c r="AC39" s="189" t="s">
        <v>537</v>
      </c>
      <c r="AD39" s="189"/>
      <c r="AE39" s="189" t="s">
        <v>537</v>
      </c>
      <c r="AF39" s="130" t="s">
        <v>537</v>
      </c>
      <c r="AG39" s="190" t="s">
        <v>537</v>
      </c>
    </row>
    <row r="40" spans="1:33">
      <c r="A40" s="104"/>
      <c r="B40" s="106" t="str">
        <f>IF(①要望書５!B40="","",①要望書５!B40)</f>
        <v/>
      </c>
      <c r="C40" s="106" t="str">
        <f>IF(①要望書５!C40="","",①要望書５!C40)</f>
        <v/>
      </c>
      <c r="D40" s="106" t="str">
        <f>IF(①要望書５!D40="","",①要望書５!D40)</f>
        <v/>
      </c>
      <c r="E40" s="106" t="str">
        <f>IF(①要望書５!E40="","",①要望書５!E40)</f>
        <v/>
      </c>
      <c r="F40" s="106" t="str">
        <f>IF(①要望書５!F40="","",①要望書５!F40)</f>
        <v/>
      </c>
      <c r="G40" s="106" t="str">
        <f>IF(①要望書５!G40="","",①要望書５!G40)</f>
        <v/>
      </c>
      <c r="H40" s="106" t="str">
        <f>IF(①要望書５!H40="","",①要望書５!H40)</f>
        <v/>
      </c>
      <c r="I40" s="130" t="str">
        <f t="shared" si="0"/>
        <v/>
      </c>
      <c r="J40" s="108" t="str">
        <f>IF(①要望書５!J40="","",①要望書５!J40)</f>
        <v/>
      </c>
      <c r="X40" s="49"/>
      <c r="Y40" s="189" t="s">
        <v>537</v>
      </c>
      <c r="Z40" s="189"/>
      <c r="AA40" s="189"/>
      <c r="AB40" s="189"/>
      <c r="AC40" s="189" t="s">
        <v>537</v>
      </c>
      <c r="AD40" s="189"/>
      <c r="AE40" s="189" t="s">
        <v>537</v>
      </c>
      <c r="AF40" s="130" t="s">
        <v>537</v>
      </c>
      <c r="AG40" s="190" t="s">
        <v>537</v>
      </c>
    </row>
    <row r="41" spans="1:33">
      <c r="A41" s="104"/>
      <c r="B41" s="106" t="str">
        <f>IF(①要望書５!B41="","",①要望書５!B41)</f>
        <v/>
      </c>
      <c r="C41" s="106" t="str">
        <f>IF(①要望書５!C41="","",①要望書５!C41)</f>
        <v/>
      </c>
      <c r="D41" s="106" t="str">
        <f>IF(①要望書５!D41="","",①要望書５!D41)</f>
        <v/>
      </c>
      <c r="E41" s="106" t="str">
        <f>IF(①要望書５!E41="","",①要望書５!E41)</f>
        <v/>
      </c>
      <c r="F41" s="106" t="str">
        <f>IF(①要望書５!F41="","",①要望書５!F41)</f>
        <v/>
      </c>
      <c r="G41" s="106" t="str">
        <f>IF(①要望書５!G41="","",①要望書５!G41)</f>
        <v/>
      </c>
      <c r="H41" s="106" t="str">
        <f>IF(①要望書５!H41="","",①要望書５!H41)</f>
        <v/>
      </c>
      <c r="I41" s="130" t="str">
        <f t="shared" si="0"/>
        <v/>
      </c>
      <c r="J41" s="108" t="str">
        <f>IF(①要望書５!J41="","",①要望書５!J41)</f>
        <v/>
      </c>
      <c r="X41" s="49"/>
      <c r="Y41" s="189" t="s">
        <v>537</v>
      </c>
      <c r="Z41" s="189"/>
      <c r="AA41" s="189"/>
      <c r="AB41" s="189"/>
      <c r="AC41" s="189" t="s">
        <v>537</v>
      </c>
      <c r="AD41" s="189"/>
      <c r="AE41" s="189" t="s">
        <v>537</v>
      </c>
      <c r="AF41" s="130" t="s">
        <v>537</v>
      </c>
      <c r="AG41" s="190" t="s">
        <v>537</v>
      </c>
    </row>
    <row r="42" spans="1:33">
      <c r="A42" s="104"/>
      <c r="B42" s="106" t="str">
        <f>IF(①要望書５!B42="","",①要望書５!B42)</f>
        <v/>
      </c>
      <c r="C42" s="106" t="str">
        <f>IF(①要望書５!C42="","",①要望書５!C42)</f>
        <v/>
      </c>
      <c r="D42" s="106" t="str">
        <f>IF(①要望書５!D42="","",①要望書５!D42)</f>
        <v/>
      </c>
      <c r="E42" s="106" t="str">
        <f>IF(①要望書５!E42="","",①要望書５!E42)</f>
        <v/>
      </c>
      <c r="F42" s="106" t="str">
        <f>IF(①要望書５!F42="","",①要望書５!F42)</f>
        <v/>
      </c>
      <c r="G42" s="106" t="str">
        <f>IF(①要望書５!G42="","",①要望書５!G42)</f>
        <v/>
      </c>
      <c r="H42" s="106" t="str">
        <f>IF(①要望書５!H42="","",①要望書５!H42)</f>
        <v/>
      </c>
      <c r="I42" s="130" t="str">
        <f t="shared" si="0"/>
        <v/>
      </c>
      <c r="J42" s="108" t="str">
        <f>IF(①要望書５!J42="","",①要望書５!J42)</f>
        <v/>
      </c>
      <c r="X42" s="49"/>
      <c r="Y42" s="189" t="s">
        <v>537</v>
      </c>
      <c r="Z42" s="189"/>
      <c r="AA42" s="189"/>
      <c r="AB42" s="189"/>
      <c r="AC42" s="189" t="s">
        <v>537</v>
      </c>
      <c r="AD42" s="189"/>
      <c r="AE42" s="189" t="s">
        <v>537</v>
      </c>
      <c r="AF42" s="130" t="s">
        <v>537</v>
      </c>
      <c r="AG42" s="190" t="s">
        <v>537</v>
      </c>
    </row>
    <row r="43" spans="1:33">
      <c r="A43" s="104"/>
      <c r="B43" s="106" t="str">
        <f>IF(①要望書５!B43="","",①要望書５!B43)</f>
        <v/>
      </c>
      <c r="C43" s="106" t="str">
        <f>IF(①要望書５!C43="","",①要望書５!C43)</f>
        <v/>
      </c>
      <c r="D43" s="106" t="str">
        <f>IF(①要望書５!D43="","",①要望書５!D43)</f>
        <v/>
      </c>
      <c r="E43" s="106" t="str">
        <f>IF(①要望書５!E43="","",①要望書５!E43)</f>
        <v/>
      </c>
      <c r="F43" s="106" t="str">
        <f>IF(①要望書５!F43="","",①要望書５!F43)</f>
        <v/>
      </c>
      <c r="G43" s="106" t="str">
        <f>IF(①要望書５!G43="","",①要望書５!G43)</f>
        <v/>
      </c>
      <c r="H43" s="106" t="str">
        <f>IF(①要望書５!H43="","",①要望書５!H43)</f>
        <v/>
      </c>
      <c r="I43" s="130" t="str">
        <f t="shared" si="0"/>
        <v/>
      </c>
      <c r="J43" s="108" t="str">
        <f>IF(①要望書５!J43="","",①要望書５!J43)</f>
        <v/>
      </c>
      <c r="X43" s="49"/>
      <c r="Y43" s="189" t="s">
        <v>537</v>
      </c>
      <c r="Z43" s="189"/>
      <c r="AA43" s="189"/>
      <c r="AB43" s="189"/>
      <c r="AC43" s="189" t="s">
        <v>537</v>
      </c>
      <c r="AD43" s="189"/>
      <c r="AE43" s="189" t="s">
        <v>537</v>
      </c>
      <c r="AF43" s="130" t="s">
        <v>537</v>
      </c>
      <c r="AG43" s="190" t="s">
        <v>537</v>
      </c>
    </row>
    <row r="44" spans="1:33">
      <c r="A44" s="104"/>
      <c r="B44" s="106" t="str">
        <f>IF(①要望書５!B44="","",①要望書５!B44)</f>
        <v/>
      </c>
      <c r="C44" s="106" t="str">
        <f>IF(①要望書５!C44="","",①要望書５!C44)</f>
        <v/>
      </c>
      <c r="D44" s="106" t="str">
        <f>IF(①要望書５!D44="","",①要望書５!D44)</f>
        <v/>
      </c>
      <c r="E44" s="106" t="str">
        <f>IF(①要望書５!E44="","",①要望書５!E44)</f>
        <v/>
      </c>
      <c r="F44" s="106" t="str">
        <f>IF(①要望書５!F44="","",①要望書５!F44)</f>
        <v/>
      </c>
      <c r="G44" s="106" t="str">
        <f>IF(①要望書５!G44="","",①要望書５!G44)</f>
        <v/>
      </c>
      <c r="H44" s="106" t="str">
        <f>IF(①要望書５!H44="","",①要望書５!H44)</f>
        <v/>
      </c>
      <c r="I44" s="130" t="str">
        <f t="shared" si="0"/>
        <v/>
      </c>
      <c r="J44" s="108" t="str">
        <f>IF(①要望書５!J44="","",①要望書５!J44)</f>
        <v/>
      </c>
      <c r="X44" s="49"/>
      <c r="Y44" s="189" t="s">
        <v>537</v>
      </c>
      <c r="Z44" s="189"/>
      <c r="AA44" s="189"/>
      <c r="AB44" s="189"/>
      <c r="AC44" s="189" t="s">
        <v>537</v>
      </c>
      <c r="AD44" s="189"/>
      <c r="AE44" s="189" t="s">
        <v>537</v>
      </c>
      <c r="AF44" s="130" t="s">
        <v>537</v>
      </c>
      <c r="AG44" s="190" t="s">
        <v>537</v>
      </c>
    </row>
    <row r="45" spans="1:33">
      <c r="A45" s="104"/>
      <c r="B45" s="106" t="str">
        <f>IF(①要望書５!B45="","",①要望書５!B45)</f>
        <v/>
      </c>
      <c r="C45" s="106" t="str">
        <f>IF(①要望書５!C45="","",①要望書５!C45)</f>
        <v/>
      </c>
      <c r="D45" s="106" t="str">
        <f>IF(①要望書５!D45="","",①要望書５!D45)</f>
        <v/>
      </c>
      <c r="E45" s="106" t="str">
        <f>IF(①要望書５!E45="","",①要望書５!E45)</f>
        <v/>
      </c>
      <c r="F45" s="106" t="str">
        <f>IF(①要望書５!F45="","",①要望書５!F45)</f>
        <v/>
      </c>
      <c r="G45" s="106" t="str">
        <f>IF(①要望書５!G45="","",①要望書５!G45)</f>
        <v/>
      </c>
      <c r="H45" s="106" t="str">
        <f>IF(①要望書５!H45="","",①要望書５!H45)</f>
        <v/>
      </c>
      <c r="I45" s="130" t="str">
        <f t="shared" si="0"/>
        <v/>
      </c>
      <c r="J45" s="108" t="str">
        <f>IF(①要望書５!J45="","",①要望書５!J45)</f>
        <v/>
      </c>
      <c r="X45" s="49"/>
      <c r="Y45" s="189" t="s">
        <v>537</v>
      </c>
      <c r="Z45" s="189"/>
      <c r="AA45" s="189"/>
      <c r="AB45" s="189"/>
      <c r="AC45" s="189" t="s">
        <v>537</v>
      </c>
      <c r="AD45" s="189"/>
      <c r="AE45" s="189" t="s">
        <v>537</v>
      </c>
      <c r="AF45" s="130" t="s">
        <v>537</v>
      </c>
      <c r="AG45" s="190" t="s">
        <v>537</v>
      </c>
    </row>
    <row r="46" spans="1:33">
      <c r="A46" s="104"/>
      <c r="B46" s="106" t="str">
        <f>IF(①要望書５!B46="","",①要望書５!B46)</f>
        <v/>
      </c>
      <c r="C46" s="106" t="str">
        <f>IF(①要望書５!C46="","",①要望書５!C46)</f>
        <v/>
      </c>
      <c r="D46" s="106" t="str">
        <f>IF(①要望書５!D46="","",①要望書５!D46)</f>
        <v/>
      </c>
      <c r="E46" s="106" t="str">
        <f>IF(①要望書５!E46="","",①要望書５!E46)</f>
        <v/>
      </c>
      <c r="F46" s="106" t="str">
        <f>IF(①要望書５!F46="","",①要望書５!F46)</f>
        <v/>
      </c>
      <c r="G46" s="106" t="str">
        <f>IF(①要望書５!G46="","",①要望書５!G46)</f>
        <v/>
      </c>
      <c r="H46" s="106" t="str">
        <f>IF(①要望書５!H46="","",①要望書５!H46)</f>
        <v/>
      </c>
      <c r="I46" s="130" t="str">
        <f t="shared" si="0"/>
        <v/>
      </c>
      <c r="J46" s="108" t="str">
        <f>IF(①要望書５!J46="","",①要望書５!J46)</f>
        <v/>
      </c>
      <c r="X46" s="49"/>
      <c r="Y46" s="189" t="s">
        <v>537</v>
      </c>
      <c r="Z46" s="189"/>
      <c r="AA46" s="189"/>
      <c r="AB46" s="189"/>
      <c r="AC46" s="189" t="s">
        <v>537</v>
      </c>
      <c r="AD46" s="189"/>
      <c r="AE46" s="189" t="s">
        <v>537</v>
      </c>
      <c r="AF46" s="130" t="s">
        <v>537</v>
      </c>
      <c r="AG46" s="190" t="s">
        <v>537</v>
      </c>
    </row>
    <row r="47" spans="1:33">
      <c r="A47" s="104"/>
      <c r="B47" s="106" t="str">
        <f>IF(①要望書５!B47="","",①要望書５!B47)</f>
        <v/>
      </c>
      <c r="C47" s="106" t="str">
        <f>IF(①要望書５!C47="","",①要望書５!C47)</f>
        <v/>
      </c>
      <c r="D47" s="106" t="str">
        <f>IF(①要望書５!D47="","",①要望書５!D47)</f>
        <v/>
      </c>
      <c r="E47" s="106" t="str">
        <f>IF(①要望書５!E47="","",①要望書５!E47)</f>
        <v/>
      </c>
      <c r="F47" s="106" t="str">
        <f>IF(①要望書５!F47="","",①要望書５!F47)</f>
        <v/>
      </c>
      <c r="G47" s="106" t="str">
        <f>IF(①要望書５!G47="","",①要望書５!G47)</f>
        <v/>
      </c>
      <c r="H47" s="106" t="str">
        <f>IF(①要望書５!H47="","",①要望書５!H47)</f>
        <v/>
      </c>
      <c r="I47" s="130" t="str">
        <f t="shared" si="0"/>
        <v/>
      </c>
      <c r="J47" s="108" t="str">
        <f>IF(①要望書５!J47="","",①要望書５!J47)</f>
        <v/>
      </c>
      <c r="X47" s="49"/>
      <c r="Y47" s="189" t="s">
        <v>537</v>
      </c>
      <c r="Z47" s="189"/>
      <c r="AA47" s="189"/>
      <c r="AB47" s="189"/>
      <c r="AC47" s="189" t="s">
        <v>537</v>
      </c>
      <c r="AD47" s="189"/>
      <c r="AE47" s="189" t="s">
        <v>537</v>
      </c>
      <c r="AF47" s="130" t="s">
        <v>537</v>
      </c>
      <c r="AG47" s="190" t="s">
        <v>537</v>
      </c>
    </row>
    <row r="48" spans="1:33">
      <c r="A48" s="104"/>
      <c r="B48" s="106" t="str">
        <f>IF(①要望書５!B48="","",①要望書５!B48)</f>
        <v/>
      </c>
      <c r="C48" s="106" t="str">
        <f>IF(①要望書５!C48="","",①要望書５!C48)</f>
        <v/>
      </c>
      <c r="D48" s="106" t="str">
        <f>IF(①要望書５!D48="","",①要望書５!D48)</f>
        <v/>
      </c>
      <c r="E48" s="106" t="str">
        <f>IF(①要望書５!E48="","",①要望書５!E48)</f>
        <v/>
      </c>
      <c r="F48" s="106" t="str">
        <f>IF(①要望書５!F48="","",①要望書５!F48)</f>
        <v/>
      </c>
      <c r="G48" s="106" t="str">
        <f>IF(①要望書５!G48="","",①要望書５!G48)</f>
        <v/>
      </c>
      <c r="H48" s="106" t="str">
        <f>IF(①要望書５!H48="","",①要望書５!H48)</f>
        <v/>
      </c>
      <c r="I48" s="130" t="str">
        <f t="shared" si="0"/>
        <v/>
      </c>
      <c r="J48" s="108" t="str">
        <f>IF(①要望書５!J48="","",①要望書５!J48)</f>
        <v/>
      </c>
      <c r="X48" s="49"/>
      <c r="Y48" s="189" t="s">
        <v>537</v>
      </c>
      <c r="Z48" s="189"/>
      <c r="AA48" s="189"/>
      <c r="AB48" s="189"/>
      <c r="AC48" s="189" t="s">
        <v>537</v>
      </c>
      <c r="AD48" s="189"/>
      <c r="AE48" s="189" t="s">
        <v>537</v>
      </c>
      <c r="AF48" s="130" t="s">
        <v>537</v>
      </c>
      <c r="AG48" s="190" t="s">
        <v>537</v>
      </c>
    </row>
    <row r="49" spans="1:33">
      <c r="A49" s="104"/>
      <c r="B49" s="106" t="str">
        <f>IF(①要望書５!B49="","",①要望書５!B49)</f>
        <v/>
      </c>
      <c r="C49" s="106" t="str">
        <f>IF(①要望書５!C49="","",①要望書５!C49)</f>
        <v/>
      </c>
      <c r="D49" s="106" t="str">
        <f>IF(①要望書５!D49="","",①要望書５!D49)</f>
        <v/>
      </c>
      <c r="E49" s="106" t="str">
        <f>IF(①要望書５!E49="","",①要望書５!E49)</f>
        <v/>
      </c>
      <c r="F49" s="106" t="str">
        <f>IF(①要望書５!F49="","",①要望書５!F49)</f>
        <v/>
      </c>
      <c r="G49" s="106" t="str">
        <f>IF(①要望書５!G49="","",①要望書５!G49)</f>
        <v/>
      </c>
      <c r="H49" s="106" t="str">
        <f>IF(①要望書５!H49="","",①要望書５!H49)</f>
        <v/>
      </c>
      <c r="I49" s="130" t="str">
        <f t="shared" si="0"/>
        <v/>
      </c>
      <c r="J49" s="108" t="str">
        <f>IF(①要望書５!J49="","",①要望書５!J49)</f>
        <v/>
      </c>
      <c r="X49" s="49"/>
      <c r="Y49" s="189" t="s">
        <v>537</v>
      </c>
      <c r="Z49" s="189"/>
      <c r="AA49" s="189"/>
      <c r="AB49" s="189"/>
      <c r="AC49" s="189" t="s">
        <v>537</v>
      </c>
      <c r="AD49" s="189"/>
      <c r="AE49" s="189" t="s">
        <v>537</v>
      </c>
      <c r="AF49" s="130" t="s">
        <v>537</v>
      </c>
      <c r="AG49" s="190" t="s">
        <v>537</v>
      </c>
    </row>
    <row r="50" spans="1:33">
      <c r="A50" s="104"/>
      <c r="B50" s="106" t="str">
        <f>IF(①要望書５!B50="","",①要望書５!B50)</f>
        <v/>
      </c>
      <c r="C50" s="106" t="str">
        <f>IF(①要望書５!C50="","",①要望書５!C50)</f>
        <v/>
      </c>
      <c r="D50" s="106" t="str">
        <f>IF(①要望書５!D50="","",①要望書５!D50)</f>
        <v/>
      </c>
      <c r="E50" s="106" t="str">
        <f>IF(①要望書５!E50="","",①要望書５!E50)</f>
        <v/>
      </c>
      <c r="F50" s="106" t="str">
        <f>IF(①要望書５!F50="","",①要望書５!F50)</f>
        <v/>
      </c>
      <c r="G50" s="106" t="str">
        <f>IF(①要望書５!G50="","",①要望書５!G50)</f>
        <v/>
      </c>
      <c r="H50" s="106" t="str">
        <f>IF(①要望書５!H50="","",①要望書５!H50)</f>
        <v/>
      </c>
      <c r="I50" s="130" t="str">
        <f t="shared" si="0"/>
        <v/>
      </c>
      <c r="J50" s="108" t="str">
        <f>IF(①要望書５!J50="","",①要望書５!J50)</f>
        <v/>
      </c>
      <c r="X50" s="49"/>
      <c r="Y50" s="189" t="s">
        <v>537</v>
      </c>
      <c r="Z50" s="189"/>
      <c r="AA50" s="189"/>
      <c r="AB50" s="189"/>
      <c r="AC50" s="189" t="s">
        <v>537</v>
      </c>
      <c r="AD50" s="189"/>
      <c r="AE50" s="189" t="s">
        <v>537</v>
      </c>
      <c r="AF50" s="130" t="s">
        <v>537</v>
      </c>
      <c r="AG50" s="190" t="s">
        <v>537</v>
      </c>
    </row>
    <row r="51" spans="1:33">
      <c r="A51" s="104"/>
      <c r="B51" s="106" t="str">
        <f>IF(①要望書５!B51="","",①要望書５!B51)</f>
        <v/>
      </c>
      <c r="C51" s="106" t="str">
        <f>IF(①要望書５!C51="","",①要望書５!C51)</f>
        <v/>
      </c>
      <c r="D51" s="106" t="str">
        <f>IF(①要望書５!D51="","",①要望書５!D51)</f>
        <v/>
      </c>
      <c r="E51" s="106" t="str">
        <f>IF(①要望書５!E51="","",①要望書５!E51)</f>
        <v/>
      </c>
      <c r="F51" s="106" t="str">
        <f>IF(①要望書５!F51="","",①要望書５!F51)</f>
        <v/>
      </c>
      <c r="G51" s="106" t="str">
        <f>IF(①要望書５!G51="","",①要望書５!G51)</f>
        <v/>
      </c>
      <c r="H51" s="106" t="str">
        <f>IF(①要望書５!H51="","",①要望書５!H51)</f>
        <v/>
      </c>
      <c r="I51" s="130" t="str">
        <f t="shared" si="0"/>
        <v/>
      </c>
      <c r="J51" s="108" t="str">
        <f>IF(①要望書５!J51="","",①要望書５!J51)</f>
        <v/>
      </c>
      <c r="X51" s="49"/>
      <c r="Y51" s="189" t="s">
        <v>537</v>
      </c>
      <c r="Z51" s="189"/>
      <c r="AA51" s="189"/>
      <c r="AB51" s="189"/>
      <c r="AC51" s="189" t="s">
        <v>537</v>
      </c>
      <c r="AD51" s="189"/>
      <c r="AE51" s="189" t="s">
        <v>537</v>
      </c>
      <c r="AF51" s="130" t="s">
        <v>537</v>
      </c>
      <c r="AG51" s="190" t="s">
        <v>537</v>
      </c>
    </row>
    <row r="52" spans="1:33">
      <c r="A52" s="104"/>
      <c r="B52" s="106" t="str">
        <f>IF(①要望書５!B52="","",①要望書５!B52)</f>
        <v/>
      </c>
      <c r="C52" s="106" t="str">
        <f>IF(①要望書５!C52="","",①要望書５!C52)</f>
        <v/>
      </c>
      <c r="D52" s="106" t="str">
        <f>IF(①要望書５!D52="","",①要望書５!D52)</f>
        <v/>
      </c>
      <c r="E52" s="106" t="str">
        <f>IF(①要望書５!E52="","",①要望書５!E52)</f>
        <v/>
      </c>
      <c r="F52" s="106" t="str">
        <f>IF(①要望書５!F52="","",①要望書５!F52)</f>
        <v/>
      </c>
      <c r="G52" s="106" t="str">
        <f>IF(①要望書５!G52="","",①要望書５!G52)</f>
        <v/>
      </c>
      <c r="H52" s="106" t="str">
        <f>IF(①要望書５!H52="","",①要望書５!H52)</f>
        <v/>
      </c>
      <c r="I52" s="130" t="str">
        <f t="shared" si="0"/>
        <v/>
      </c>
      <c r="J52" s="108" t="str">
        <f>IF(①要望書５!J52="","",①要望書５!J52)</f>
        <v/>
      </c>
      <c r="X52" s="49"/>
      <c r="Y52" s="189" t="s">
        <v>537</v>
      </c>
      <c r="Z52" s="189"/>
      <c r="AA52" s="189"/>
      <c r="AB52" s="189"/>
      <c r="AC52" s="189" t="s">
        <v>537</v>
      </c>
      <c r="AD52" s="189"/>
      <c r="AE52" s="189" t="s">
        <v>537</v>
      </c>
      <c r="AF52" s="130" t="s">
        <v>537</v>
      </c>
      <c r="AG52" s="190" t="s">
        <v>537</v>
      </c>
    </row>
    <row r="53" spans="1:33">
      <c r="A53" s="104"/>
      <c r="B53" s="106" t="str">
        <f>IF(①要望書５!B53="","",①要望書５!B53)</f>
        <v/>
      </c>
      <c r="C53" s="106" t="str">
        <f>IF(①要望書５!C53="","",①要望書５!C53)</f>
        <v/>
      </c>
      <c r="D53" s="106" t="str">
        <f>IF(①要望書５!D53="","",①要望書５!D53)</f>
        <v/>
      </c>
      <c r="E53" s="106" t="str">
        <f>IF(①要望書５!E53="","",①要望書５!E53)</f>
        <v/>
      </c>
      <c r="F53" s="106" t="str">
        <f>IF(①要望書５!F53="","",①要望書５!F53)</f>
        <v/>
      </c>
      <c r="G53" s="106" t="str">
        <f>IF(①要望書５!G53="","",①要望書５!G53)</f>
        <v/>
      </c>
      <c r="H53" s="106" t="str">
        <f>IF(①要望書５!H53="","",①要望書５!H53)</f>
        <v/>
      </c>
      <c r="I53" s="130" t="str">
        <f t="shared" si="0"/>
        <v/>
      </c>
      <c r="J53" s="108" t="str">
        <f>IF(①要望書５!J53="","",①要望書５!J53)</f>
        <v/>
      </c>
      <c r="X53" s="49"/>
      <c r="Y53" s="189" t="s">
        <v>537</v>
      </c>
      <c r="Z53" s="189"/>
      <c r="AA53" s="189"/>
      <c r="AB53" s="189"/>
      <c r="AC53" s="189" t="s">
        <v>537</v>
      </c>
      <c r="AD53" s="189"/>
      <c r="AE53" s="189" t="s">
        <v>537</v>
      </c>
      <c r="AF53" s="130" t="s">
        <v>537</v>
      </c>
      <c r="AG53" s="190" t="s">
        <v>537</v>
      </c>
    </row>
    <row r="54" spans="1:33">
      <c r="A54" s="104"/>
      <c r="B54" s="106" t="str">
        <f>IF(①要望書５!B54="","",①要望書５!B54)</f>
        <v/>
      </c>
      <c r="C54" s="106" t="str">
        <f>IF(①要望書５!C54="","",①要望書５!C54)</f>
        <v/>
      </c>
      <c r="D54" s="106" t="str">
        <f>IF(①要望書５!D54="","",①要望書５!D54)</f>
        <v/>
      </c>
      <c r="E54" s="106" t="str">
        <f>IF(①要望書５!E54="","",①要望書５!E54)</f>
        <v/>
      </c>
      <c r="F54" s="106" t="str">
        <f>IF(①要望書５!F54="","",①要望書５!F54)</f>
        <v/>
      </c>
      <c r="G54" s="106" t="str">
        <f>IF(①要望書５!G54="","",①要望書５!G54)</f>
        <v/>
      </c>
      <c r="H54" s="106" t="str">
        <f>IF(①要望書５!H54="","",①要望書５!H54)</f>
        <v/>
      </c>
      <c r="I54" s="130" t="str">
        <f t="shared" si="0"/>
        <v/>
      </c>
      <c r="J54" s="108" t="str">
        <f>IF(①要望書５!J54="","",①要望書５!J54)</f>
        <v/>
      </c>
      <c r="X54" s="49"/>
      <c r="Y54" s="189" t="s">
        <v>537</v>
      </c>
      <c r="Z54" s="189"/>
      <c r="AA54" s="189"/>
      <c r="AB54" s="189"/>
      <c r="AC54" s="189" t="s">
        <v>537</v>
      </c>
      <c r="AD54" s="189"/>
      <c r="AE54" s="189" t="s">
        <v>537</v>
      </c>
      <c r="AF54" s="130" t="s">
        <v>537</v>
      </c>
      <c r="AG54" s="190" t="s">
        <v>537</v>
      </c>
    </row>
    <row r="55" spans="1:33">
      <c r="A55" s="104"/>
      <c r="B55" s="106" t="str">
        <f>IF(①要望書５!B55="","",①要望書５!B55)</f>
        <v/>
      </c>
      <c r="C55" s="106" t="str">
        <f>IF(①要望書５!C55="","",①要望書５!C55)</f>
        <v/>
      </c>
      <c r="D55" s="106" t="str">
        <f>IF(①要望書５!D55="","",①要望書５!D55)</f>
        <v/>
      </c>
      <c r="E55" s="106" t="str">
        <f>IF(①要望書５!E55="","",①要望書５!E55)</f>
        <v/>
      </c>
      <c r="F55" s="106" t="str">
        <f>IF(①要望書５!F55="","",①要望書５!F55)</f>
        <v/>
      </c>
      <c r="G55" s="106" t="str">
        <f>IF(①要望書５!G55="","",①要望書５!G55)</f>
        <v/>
      </c>
      <c r="H55" s="106" t="str">
        <f>IF(①要望書５!H55="","",①要望書５!H55)</f>
        <v/>
      </c>
      <c r="I55" s="130" t="str">
        <f t="shared" si="0"/>
        <v/>
      </c>
      <c r="J55" s="108" t="str">
        <f>IF(①要望書５!J55="","",①要望書５!J55)</f>
        <v/>
      </c>
      <c r="X55" s="49"/>
      <c r="Y55" s="189" t="s">
        <v>537</v>
      </c>
      <c r="Z55" s="189"/>
      <c r="AA55" s="189"/>
      <c r="AB55" s="189"/>
      <c r="AC55" s="189" t="s">
        <v>537</v>
      </c>
      <c r="AD55" s="189"/>
      <c r="AE55" s="189" t="s">
        <v>537</v>
      </c>
      <c r="AF55" s="130" t="s">
        <v>537</v>
      </c>
      <c r="AG55" s="190" t="s">
        <v>537</v>
      </c>
    </row>
    <row r="56" spans="1:33">
      <c r="A56" s="104"/>
      <c r="B56" s="106" t="str">
        <f>IF(①要望書５!B56="","",①要望書５!B56)</f>
        <v/>
      </c>
      <c r="C56" s="106" t="str">
        <f>IF(①要望書５!C56="","",①要望書５!C56)</f>
        <v/>
      </c>
      <c r="D56" s="106" t="str">
        <f>IF(①要望書５!D56="","",①要望書５!D56)</f>
        <v/>
      </c>
      <c r="E56" s="106" t="str">
        <f>IF(①要望書５!E56="","",①要望書５!E56)</f>
        <v/>
      </c>
      <c r="F56" s="106" t="str">
        <f>IF(①要望書５!F56="","",①要望書５!F56)</f>
        <v/>
      </c>
      <c r="G56" s="106" t="str">
        <f>IF(①要望書５!G56="","",①要望書５!G56)</f>
        <v/>
      </c>
      <c r="H56" s="106" t="str">
        <f>IF(①要望書５!H56="","",①要望書５!H56)</f>
        <v/>
      </c>
      <c r="I56" s="130" t="str">
        <f t="shared" si="0"/>
        <v/>
      </c>
      <c r="J56" s="108" t="str">
        <f>IF(①要望書５!J56="","",①要望書５!J56)</f>
        <v/>
      </c>
      <c r="X56" s="49"/>
      <c r="Y56" s="189" t="s">
        <v>537</v>
      </c>
      <c r="Z56" s="189"/>
      <c r="AA56" s="189"/>
      <c r="AB56" s="189"/>
      <c r="AC56" s="189" t="s">
        <v>537</v>
      </c>
      <c r="AD56" s="189"/>
      <c r="AE56" s="189" t="s">
        <v>537</v>
      </c>
      <c r="AF56" s="130" t="s">
        <v>537</v>
      </c>
      <c r="AG56" s="190" t="s">
        <v>537</v>
      </c>
    </row>
    <row r="57" spans="1:33">
      <c r="A57" s="104"/>
      <c r="B57" s="106" t="str">
        <f>IF(①要望書５!B57="","",①要望書５!B57)</f>
        <v/>
      </c>
      <c r="C57" s="106" t="str">
        <f>IF(①要望書５!C57="","",①要望書５!C57)</f>
        <v/>
      </c>
      <c r="D57" s="106" t="str">
        <f>IF(①要望書５!D57="","",①要望書５!D57)</f>
        <v/>
      </c>
      <c r="E57" s="106" t="str">
        <f>IF(①要望書５!E57="","",①要望書５!E57)</f>
        <v/>
      </c>
      <c r="F57" s="106" t="str">
        <f>IF(①要望書５!F57="","",①要望書５!F57)</f>
        <v/>
      </c>
      <c r="G57" s="106" t="str">
        <f>IF(①要望書５!G57="","",①要望書５!G57)</f>
        <v/>
      </c>
      <c r="H57" s="106" t="str">
        <f>IF(①要望書５!H57="","",①要望書５!H57)</f>
        <v/>
      </c>
      <c r="I57" s="130" t="str">
        <f t="shared" si="0"/>
        <v/>
      </c>
      <c r="J57" s="108" t="str">
        <f>IF(①要望書５!J57="","",①要望書５!J57)</f>
        <v/>
      </c>
      <c r="X57" s="49"/>
      <c r="Y57" s="189" t="s">
        <v>537</v>
      </c>
      <c r="Z57" s="189"/>
      <c r="AA57" s="189"/>
      <c r="AB57" s="189"/>
      <c r="AC57" s="189" t="s">
        <v>537</v>
      </c>
      <c r="AD57" s="189"/>
      <c r="AE57" s="189" t="s">
        <v>537</v>
      </c>
      <c r="AF57" s="130" t="s">
        <v>537</v>
      </c>
      <c r="AG57" s="190" t="s">
        <v>537</v>
      </c>
    </row>
    <row r="58" spans="1:33">
      <c r="A58" s="104"/>
      <c r="B58" s="106" t="str">
        <f>IF(①要望書５!B58="","",①要望書５!B58)</f>
        <v/>
      </c>
      <c r="C58" s="106" t="str">
        <f>IF(①要望書５!C58="","",①要望書５!C58)</f>
        <v/>
      </c>
      <c r="D58" s="106" t="str">
        <f>IF(①要望書５!D58="","",①要望書５!D58)</f>
        <v/>
      </c>
      <c r="E58" s="106" t="str">
        <f>IF(①要望書５!E58="","",①要望書５!E58)</f>
        <v/>
      </c>
      <c r="F58" s="106" t="str">
        <f>IF(①要望書５!F58="","",①要望書５!F58)</f>
        <v/>
      </c>
      <c r="G58" s="106" t="str">
        <f>IF(①要望書５!G58="","",①要望書５!G58)</f>
        <v/>
      </c>
      <c r="H58" s="106" t="str">
        <f>IF(①要望書５!H58="","",①要望書５!H58)</f>
        <v/>
      </c>
      <c r="I58" s="130" t="str">
        <f t="shared" si="0"/>
        <v/>
      </c>
      <c r="J58" s="108" t="str">
        <f>IF(①要望書５!J58="","",①要望書５!J58)</f>
        <v/>
      </c>
      <c r="X58" s="49"/>
      <c r="Y58" s="189" t="s">
        <v>537</v>
      </c>
      <c r="Z58" s="189"/>
      <c r="AA58" s="189"/>
      <c r="AB58" s="189"/>
      <c r="AC58" s="189" t="s">
        <v>537</v>
      </c>
      <c r="AD58" s="189"/>
      <c r="AE58" s="189" t="s">
        <v>537</v>
      </c>
      <c r="AF58" s="130" t="s">
        <v>537</v>
      </c>
      <c r="AG58" s="190" t="s">
        <v>537</v>
      </c>
    </row>
    <row r="59" spans="1:33">
      <c r="A59" s="104"/>
      <c r="B59" s="106" t="str">
        <f>IF(①要望書５!B59="","",①要望書５!B59)</f>
        <v/>
      </c>
      <c r="C59" s="106" t="str">
        <f>IF(①要望書５!C59="","",①要望書５!C59)</f>
        <v/>
      </c>
      <c r="D59" s="106" t="str">
        <f>IF(①要望書５!D59="","",①要望書５!D59)</f>
        <v/>
      </c>
      <c r="E59" s="106" t="str">
        <f>IF(①要望書５!E59="","",①要望書５!E59)</f>
        <v/>
      </c>
      <c r="F59" s="106" t="str">
        <f>IF(①要望書５!F59="","",①要望書５!F59)</f>
        <v/>
      </c>
      <c r="G59" s="106" t="str">
        <f>IF(①要望書５!G59="","",①要望書５!G59)</f>
        <v/>
      </c>
      <c r="H59" s="106" t="str">
        <f>IF(①要望書５!H59="","",①要望書５!H59)</f>
        <v/>
      </c>
      <c r="I59" s="130" t="str">
        <f t="shared" si="0"/>
        <v/>
      </c>
      <c r="J59" s="108" t="str">
        <f>IF(①要望書５!J59="","",①要望書５!J59)</f>
        <v/>
      </c>
      <c r="X59" s="49"/>
      <c r="Y59" s="189" t="s">
        <v>537</v>
      </c>
      <c r="Z59" s="189"/>
      <c r="AA59" s="189"/>
      <c r="AB59" s="189"/>
      <c r="AC59" s="189" t="s">
        <v>537</v>
      </c>
      <c r="AD59" s="189"/>
      <c r="AE59" s="189" t="s">
        <v>537</v>
      </c>
      <c r="AF59" s="130" t="s">
        <v>537</v>
      </c>
      <c r="AG59" s="190" t="s">
        <v>537</v>
      </c>
    </row>
    <row r="60" spans="1:33">
      <c r="A60" s="104"/>
      <c r="B60" s="106" t="str">
        <f>IF(①要望書５!B60="","",①要望書５!B60)</f>
        <v/>
      </c>
      <c r="C60" s="106" t="str">
        <f>IF(①要望書５!C60="","",①要望書５!C60)</f>
        <v/>
      </c>
      <c r="D60" s="106" t="str">
        <f>IF(①要望書５!D60="","",①要望書５!D60)</f>
        <v/>
      </c>
      <c r="E60" s="106" t="str">
        <f>IF(①要望書５!E60="","",①要望書５!E60)</f>
        <v/>
      </c>
      <c r="F60" s="106" t="str">
        <f>IF(①要望書５!F60="","",①要望書５!F60)</f>
        <v/>
      </c>
      <c r="G60" s="106" t="str">
        <f>IF(①要望書５!G60="","",①要望書５!G60)</f>
        <v/>
      </c>
      <c r="H60" s="106" t="str">
        <f>IF(①要望書５!H60="","",①要望書５!H60)</f>
        <v/>
      </c>
      <c r="I60" s="130" t="str">
        <f t="shared" si="0"/>
        <v/>
      </c>
      <c r="J60" s="108" t="str">
        <f>IF(①要望書５!J60="","",①要望書５!J60)</f>
        <v/>
      </c>
      <c r="X60" s="49"/>
      <c r="Y60" s="189" t="s">
        <v>537</v>
      </c>
      <c r="Z60" s="189"/>
      <c r="AA60" s="189"/>
      <c r="AB60" s="189"/>
      <c r="AC60" s="189" t="s">
        <v>537</v>
      </c>
      <c r="AD60" s="189"/>
      <c r="AE60" s="189" t="s">
        <v>537</v>
      </c>
      <c r="AF60" s="130" t="s">
        <v>537</v>
      </c>
      <c r="AG60" s="190" t="s">
        <v>537</v>
      </c>
    </row>
    <row r="61" spans="1:33">
      <c r="A61" s="104"/>
      <c r="B61" s="106" t="str">
        <f>IF(①要望書５!B61="","",①要望書５!B61)</f>
        <v/>
      </c>
      <c r="C61" s="106" t="str">
        <f>IF(①要望書５!C61="","",①要望書５!C61)</f>
        <v/>
      </c>
      <c r="D61" s="106" t="str">
        <f>IF(①要望書５!D61="","",①要望書５!D61)</f>
        <v/>
      </c>
      <c r="E61" s="106" t="str">
        <f>IF(①要望書５!E61="","",①要望書５!E61)</f>
        <v/>
      </c>
      <c r="F61" s="106" t="str">
        <f>IF(①要望書５!F61="","",①要望書５!F61)</f>
        <v/>
      </c>
      <c r="G61" s="106" t="str">
        <f>IF(①要望書５!G61="","",①要望書５!G61)</f>
        <v/>
      </c>
      <c r="H61" s="106" t="str">
        <f>IF(①要望書５!H61="","",①要望書５!H61)</f>
        <v/>
      </c>
      <c r="I61" s="130" t="str">
        <f t="shared" si="0"/>
        <v/>
      </c>
      <c r="J61" s="108" t="str">
        <f>IF(①要望書５!J61="","",①要望書５!J61)</f>
        <v/>
      </c>
      <c r="X61" s="49"/>
      <c r="Y61" s="189" t="s">
        <v>537</v>
      </c>
      <c r="Z61" s="189"/>
      <c r="AA61" s="189"/>
      <c r="AB61" s="189"/>
      <c r="AC61" s="189" t="s">
        <v>537</v>
      </c>
      <c r="AD61" s="189"/>
      <c r="AE61" s="189" t="s">
        <v>537</v>
      </c>
      <c r="AF61" s="130" t="s">
        <v>537</v>
      </c>
      <c r="AG61" s="190" t="s">
        <v>537</v>
      </c>
    </row>
    <row r="62" spans="1:33">
      <c r="A62" s="104"/>
      <c r="B62" s="106" t="str">
        <f>IF(①要望書５!B62="","",①要望書５!B62)</f>
        <v/>
      </c>
      <c r="C62" s="106" t="str">
        <f>IF(①要望書５!C62="","",①要望書５!C62)</f>
        <v/>
      </c>
      <c r="D62" s="106" t="str">
        <f>IF(①要望書５!D62="","",①要望書５!D62)</f>
        <v/>
      </c>
      <c r="E62" s="106" t="str">
        <f>IF(①要望書５!E62="","",①要望書５!E62)</f>
        <v/>
      </c>
      <c r="F62" s="106" t="str">
        <f>IF(①要望書５!F62="","",①要望書５!F62)</f>
        <v/>
      </c>
      <c r="G62" s="106" t="str">
        <f>IF(①要望書５!G62="","",①要望書５!G62)</f>
        <v/>
      </c>
      <c r="H62" s="106" t="str">
        <f>IF(①要望書５!H62="","",①要望書５!H62)</f>
        <v/>
      </c>
      <c r="I62" s="130" t="str">
        <f t="shared" si="0"/>
        <v/>
      </c>
      <c r="J62" s="108" t="str">
        <f>IF(①要望書５!J62="","",①要望書５!J62)</f>
        <v/>
      </c>
      <c r="X62" s="49"/>
      <c r="Y62" s="189" t="s">
        <v>537</v>
      </c>
      <c r="Z62" s="189"/>
      <c r="AA62" s="189"/>
      <c r="AB62" s="189"/>
      <c r="AC62" s="189" t="s">
        <v>537</v>
      </c>
      <c r="AD62" s="189"/>
      <c r="AE62" s="189" t="s">
        <v>537</v>
      </c>
      <c r="AF62" s="130" t="s">
        <v>537</v>
      </c>
      <c r="AG62" s="190" t="s">
        <v>537</v>
      </c>
    </row>
    <row r="63" spans="1:33">
      <c r="A63" s="104"/>
      <c r="B63" s="106" t="str">
        <f>IF(①要望書５!B63="","",①要望書５!B63)</f>
        <v/>
      </c>
      <c r="C63" s="106" t="str">
        <f>IF(①要望書５!C63="","",①要望書５!C63)</f>
        <v/>
      </c>
      <c r="D63" s="106" t="str">
        <f>IF(①要望書５!D63="","",①要望書５!D63)</f>
        <v/>
      </c>
      <c r="E63" s="106" t="str">
        <f>IF(①要望書５!E63="","",①要望書５!E63)</f>
        <v/>
      </c>
      <c r="F63" s="106" t="str">
        <f>IF(①要望書５!F63="","",①要望書５!F63)</f>
        <v/>
      </c>
      <c r="G63" s="106" t="str">
        <f>IF(①要望書５!G63="","",①要望書５!G63)</f>
        <v/>
      </c>
      <c r="H63" s="106" t="str">
        <f>IF(①要望書５!H63="","",①要望書５!H63)</f>
        <v/>
      </c>
      <c r="I63" s="130" t="str">
        <f t="shared" si="0"/>
        <v/>
      </c>
      <c r="J63" s="108" t="str">
        <f>IF(①要望書５!J63="","",①要望書５!J63)</f>
        <v/>
      </c>
      <c r="X63" s="49"/>
      <c r="Y63" s="189" t="s">
        <v>537</v>
      </c>
      <c r="Z63" s="189"/>
      <c r="AA63" s="189"/>
      <c r="AB63" s="189"/>
      <c r="AC63" s="189" t="s">
        <v>537</v>
      </c>
      <c r="AD63" s="189"/>
      <c r="AE63" s="189" t="s">
        <v>537</v>
      </c>
      <c r="AF63" s="130" t="s">
        <v>537</v>
      </c>
      <c r="AG63" s="190" t="s">
        <v>537</v>
      </c>
    </row>
    <row r="64" spans="1:33">
      <c r="A64" s="104"/>
      <c r="B64" s="106" t="str">
        <f>IF(①要望書５!B64="","",①要望書５!B64)</f>
        <v/>
      </c>
      <c r="C64" s="106" t="str">
        <f>IF(①要望書５!C64="","",①要望書５!C64)</f>
        <v/>
      </c>
      <c r="D64" s="106" t="str">
        <f>IF(①要望書５!D64="","",①要望書５!D64)</f>
        <v/>
      </c>
      <c r="E64" s="106" t="str">
        <f>IF(①要望書５!E64="","",①要望書５!E64)</f>
        <v/>
      </c>
      <c r="F64" s="106" t="str">
        <f>IF(①要望書５!F64="","",①要望書５!F64)</f>
        <v/>
      </c>
      <c r="G64" s="106" t="str">
        <f>IF(①要望書５!G64="","",①要望書５!G64)</f>
        <v/>
      </c>
      <c r="H64" s="106" t="str">
        <f>IF(①要望書５!H64="","",①要望書５!H64)</f>
        <v/>
      </c>
      <c r="I64" s="130" t="str">
        <f t="shared" si="0"/>
        <v/>
      </c>
      <c r="J64" s="108" t="str">
        <f>IF(①要望書５!J64="","",①要望書５!J64)</f>
        <v/>
      </c>
      <c r="X64" s="49"/>
      <c r="Y64" s="189" t="s">
        <v>537</v>
      </c>
      <c r="Z64" s="189"/>
      <c r="AA64" s="189"/>
      <c r="AB64" s="189"/>
      <c r="AC64" s="189" t="s">
        <v>537</v>
      </c>
      <c r="AD64" s="189"/>
      <c r="AE64" s="189" t="s">
        <v>537</v>
      </c>
      <c r="AF64" s="130" t="s">
        <v>537</v>
      </c>
      <c r="AG64" s="190" t="s">
        <v>537</v>
      </c>
    </row>
    <row r="65" spans="1:33">
      <c r="A65" s="104"/>
      <c r="B65" s="106" t="str">
        <f>IF(①要望書５!B65="","",①要望書５!B65)</f>
        <v/>
      </c>
      <c r="C65" s="106" t="str">
        <f>IF(①要望書５!C65="","",①要望書５!C65)</f>
        <v/>
      </c>
      <c r="D65" s="106" t="str">
        <f>IF(①要望書５!D65="","",①要望書５!D65)</f>
        <v/>
      </c>
      <c r="E65" s="106" t="str">
        <f>IF(①要望書５!E65="","",①要望書５!E65)</f>
        <v/>
      </c>
      <c r="F65" s="106" t="str">
        <f>IF(①要望書５!F65="","",①要望書５!F65)</f>
        <v/>
      </c>
      <c r="G65" s="106" t="str">
        <f>IF(①要望書５!G65="","",①要望書５!G65)</f>
        <v/>
      </c>
      <c r="H65" s="106" t="str">
        <f>IF(①要望書５!H65="","",①要望書５!H65)</f>
        <v/>
      </c>
      <c r="I65" s="130" t="str">
        <f t="shared" si="0"/>
        <v/>
      </c>
      <c r="J65" s="108" t="str">
        <f>IF(①要望書５!J65="","",①要望書５!J65)</f>
        <v/>
      </c>
      <c r="X65" s="49"/>
      <c r="Y65" s="189" t="s">
        <v>537</v>
      </c>
      <c r="Z65" s="189"/>
      <c r="AA65" s="189"/>
      <c r="AB65" s="189"/>
      <c r="AC65" s="189" t="s">
        <v>537</v>
      </c>
      <c r="AD65" s="189"/>
      <c r="AE65" s="189" t="s">
        <v>537</v>
      </c>
      <c r="AF65" s="130" t="s">
        <v>537</v>
      </c>
      <c r="AG65" s="190" t="s">
        <v>537</v>
      </c>
    </row>
    <row r="66" spans="1:33">
      <c r="A66" s="104"/>
      <c r="B66" s="106" t="str">
        <f>IF(①要望書５!B66="","",①要望書５!B66)</f>
        <v/>
      </c>
      <c r="C66" s="106" t="str">
        <f>IF(①要望書５!C66="","",①要望書５!C66)</f>
        <v/>
      </c>
      <c r="D66" s="106" t="str">
        <f>IF(①要望書５!D66="","",①要望書５!D66)</f>
        <v/>
      </c>
      <c r="E66" s="106" t="str">
        <f>IF(①要望書５!E66="","",①要望書５!E66)</f>
        <v/>
      </c>
      <c r="F66" s="106" t="str">
        <f>IF(①要望書５!F66="","",①要望書５!F66)</f>
        <v/>
      </c>
      <c r="G66" s="106" t="str">
        <f>IF(①要望書５!G66="","",①要望書５!G66)</f>
        <v/>
      </c>
      <c r="H66" s="106" t="str">
        <f>IF(①要望書５!H66="","",①要望書５!H66)</f>
        <v/>
      </c>
      <c r="I66" s="130" t="str">
        <f t="shared" si="0"/>
        <v/>
      </c>
      <c r="J66" s="108" t="str">
        <f>IF(①要望書５!J66="","",①要望書５!J66)</f>
        <v/>
      </c>
      <c r="X66" s="49"/>
      <c r="Y66" s="189" t="s">
        <v>537</v>
      </c>
      <c r="Z66" s="189"/>
      <c r="AA66" s="189"/>
      <c r="AB66" s="189"/>
      <c r="AC66" s="189" t="s">
        <v>537</v>
      </c>
      <c r="AD66" s="189"/>
      <c r="AE66" s="189" t="s">
        <v>537</v>
      </c>
      <c r="AF66" s="130" t="s">
        <v>537</v>
      </c>
      <c r="AG66" s="190" t="s">
        <v>537</v>
      </c>
    </row>
    <row r="67" spans="1:33">
      <c r="A67" s="104"/>
      <c r="B67" s="106" t="str">
        <f>IF(①要望書５!B67="","",①要望書５!B67)</f>
        <v/>
      </c>
      <c r="C67" s="106" t="str">
        <f>IF(①要望書５!C67="","",①要望書５!C67)</f>
        <v/>
      </c>
      <c r="D67" s="106" t="str">
        <f>IF(①要望書５!D67="","",①要望書５!D67)</f>
        <v/>
      </c>
      <c r="E67" s="106" t="str">
        <f>IF(①要望書５!E67="","",①要望書５!E67)</f>
        <v/>
      </c>
      <c r="F67" s="106" t="str">
        <f>IF(①要望書５!F67="","",①要望書５!F67)</f>
        <v/>
      </c>
      <c r="G67" s="106" t="str">
        <f>IF(①要望書５!G67="","",①要望書５!G67)</f>
        <v/>
      </c>
      <c r="H67" s="106" t="str">
        <f>IF(①要望書５!H67="","",①要望書５!H67)</f>
        <v/>
      </c>
      <c r="I67" s="130" t="str">
        <f t="shared" si="0"/>
        <v/>
      </c>
      <c r="J67" s="108" t="str">
        <f>IF(①要望書５!J67="","",①要望書５!J67)</f>
        <v/>
      </c>
      <c r="X67" s="49"/>
      <c r="Y67" s="189" t="s">
        <v>537</v>
      </c>
      <c r="Z67" s="189"/>
      <c r="AA67" s="189"/>
      <c r="AB67" s="189"/>
      <c r="AC67" s="189" t="s">
        <v>537</v>
      </c>
      <c r="AD67" s="189"/>
      <c r="AE67" s="189" t="s">
        <v>537</v>
      </c>
      <c r="AF67" s="130" t="s">
        <v>537</v>
      </c>
      <c r="AG67" s="190" t="s">
        <v>537</v>
      </c>
    </row>
    <row r="68" spans="1:33">
      <c r="A68" s="104"/>
      <c r="B68" s="106" t="str">
        <f>IF(①要望書５!B68="","",①要望書５!B68)</f>
        <v/>
      </c>
      <c r="C68" s="106" t="str">
        <f>IF(①要望書５!C68="","",①要望書５!C68)</f>
        <v/>
      </c>
      <c r="D68" s="106" t="str">
        <f>IF(①要望書５!D68="","",①要望書５!D68)</f>
        <v/>
      </c>
      <c r="E68" s="106" t="str">
        <f>IF(①要望書５!E68="","",①要望書５!E68)</f>
        <v/>
      </c>
      <c r="F68" s="106" t="str">
        <f>IF(①要望書５!F68="","",①要望書５!F68)</f>
        <v/>
      </c>
      <c r="G68" s="106" t="str">
        <f>IF(①要望書５!G68="","",①要望書５!G68)</f>
        <v/>
      </c>
      <c r="H68" s="106" t="str">
        <f>IF(①要望書５!H68="","",①要望書５!H68)</f>
        <v/>
      </c>
      <c r="I68" s="130" t="str">
        <f>IF(E68="","",PRODUCT(E68,F68,H68))</f>
        <v/>
      </c>
      <c r="J68" s="108" t="str">
        <f>IF(①要望書５!J68="","",①要望書５!J68)</f>
        <v/>
      </c>
      <c r="X68" s="49"/>
      <c r="Y68" s="189" t="s">
        <v>537</v>
      </c>
      <c r="Z68" s="189"/>
      <c r="AA68" s="189"/>
      <c r="AB68" s="189"/>
      <c r="AC68" s="189" t="s">
        <v>537</v>
      </c>
      <c r="AD68" s="189"/>
      <c r="AE68" s="189" t="s">
        <v>537</v>
      </c>
      <c r="AF68" s="130" t="s">
        <v>537</v>
      </c>
      <c r="AG68" s="190" t="s">
        <v>537</v>
      </c>
    </row>
    <row r="69" spans="1:33" ht="37.5" customHeight="1">
      <c r="A69" s="185" t="s">
        <v>514</v>
      </c>
      <c r="B69" s="112"/>
      <c r="C69" s="112"/>
      <c r="D69" s="112"/>
      <c r="E69" s="347" t="s">
        <v>763</v>
      </c>
      <c r="F69" s="347"/>
      <c r="G69" s="347"/>
      <c r="H69" s="348"/>
      <c r="I69" s="186">
        <f>SUM(I3:I68)</f>
        <v>0</v>
      </c>
      <c r="J69" s="40"/>
      <c r="X69" s="185" t="s">
        <v>514</v>
      </c>
      <c r="Y69" s="112"/>
      <c r="Z69" s="112"/>
      <c r="AA69" s="112"/>
      <c r="AB69" s="347" t="s">
        <v>763</v>
      </c>
      <c r="AC69" s="347"/>
      <c r="AD69" s="347"/>
      <c r="AE69" s="348"/>
      <c r="AF69" s="191">
        <f>SUM(AF3:AF68)</f>
        <v>810844</v>
      </c>
      <c r="AG69" s="40"/>
    </row>
    <row r="71" spans="1:33">
      <c r="A71" t="s">
        <v>657</v>
      </c>
      <c r="H71" s="5"/>
      <c r="I71"/>
      <c r="J71" s="5"/>
    </row>
    <row r="72" spans="1:33">
      <c r="A72" s="43"/>
      <c r="B72" s="44" t="s">
        <v>456</v>
      </c>
      <c r="C72" s="4"/>
      <c r="D72" s="4"/>
      <c r="E72" s="4"/>
      <c r="F72" s="4"/>
      <c r="G72" s="4"/>
      <c r="H72" s="3"/>
      <c r="I72" s="3"/>
      <c r="J72" s="2"/>
    </row>
    <row r="73" spans="1:33">
      <c r="A73" s="43"/>
      <c r="B73" s="1" t="s">
        <v>138</v>
      </c>
      <c r="C73" s="3"/>
      <c r="D73" s="3"/>
      <c r="E73" s="3"/>
      <c r="F73" s="3"/>
      <c r="G73" s="3"/>
      <c r="H73" s="3"/>
      <c r="I73" s="3"/>
      <c r="J73" s="2"/>
    </row>
    <row r="74" spans="1:33">
      <c r="A74" s="43"/>
      <c r="B74" s="1" t="s">
        <v>136</v>
      </c>
      <c r="C74" s="3"/>
      <c r="D74" s="3"/>
      <c r="E74" s="3"/>
      <c r="F74" s="3"/>
      <c r="G74" s="3"/>
      <c r="H74" s="3"/>
      <c r="I74" s="3"/>
      <c r="J74" s="2"/>
    </row>
    <row r="75" spans="1:33">
      <c r="A75" s="43"/>
      <c r="B75" s="1" t="s">
        <v>137</v>
      </c>
      <c r="C75" s="3"/>
      <c r="D75" s="3"/>
      <c r="E75" s="3"/>
      <c r="F75" s="3"/>
      <c r="G75" s="3"/>
      <c r="H75" s="3"/>
      <c r="I75" s="3"/>
      <c r="J75" s="2"/>
    </row>
    <row r="76" spans="1:33">
      <c r="B76" t="s">
        <v>660</v>
      </c>
      <c r="C76"/>
      <c r="D76"/>
    </row>
  </sheetData>
  <sheetProtection sheet="1" formatCells="0" formatColumns="0" formatRows="0" selectLockedCells="1" autoFilter="0"/>
  <autoFilter ref="A2:A69" xr:uid="{00000000-0001-0000-0B00-000000000000}"/>
  <mergeCells count="3">
    <mergeCell ref="Q9:S11"/>
    <mergeCell ref="E69:H69"/>
    <mergeCell ref="AB69:AE69"/>
  </mergeCells>
  <phoneticPr fontId="1"/>
  <dataValidations count="2">
    <dataValidation type="list" allowBlank="1" showInputMessage="1" showErrorMessage="1" sqref="A70:D70 A76:A116 B77:D116" xr:uid="{00000000-0002-0000-0B00-000000000000}">
      <formula1>"①,②,③,④,⑤,⑥,⑦,⑧"</formula1>
    </dataValidation>
    <dataValidation type="list" allowBlank="1" showInputMessage="1" showErrorMessage="1" sqref="A3:A68 X3:X68" xr:uid="{00000000-0002-0000-0B00-000001000000}">
      <formula1>"①,②,③,④,⑤"</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0</xdr:col>
                    <xdr:colOff>104775</xdr:colOff>
                    <xdr:row>70</xdr:row>
                    <xdr:rowOff>209550</xdr:rowOff>
                  </from>
                  <to>
                    <xdr:col>0</xdr:col>
                    <xdr:colOff>333375</xdr:colOff>
                    <xdr:row>72</xdr:row>
                    <xdr:rowOff>38100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0</xdr:col>
                    <xdr:colOff>104775</xdr:colOff>
                    <xdr:row>71</xdr:row>
                    <xdr:rowOff>209550</xdr:rowOff>
                  </from>
                  <to>
                    <xdr:col>0</xdr:col>
                    <xdr:colOff>333375</xdr:colOff>
                    <xdr:row>73</xdr:row>
                    <xdr:rowOff>38100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104775</xdr:colOff>
                    <xdr:row>72</xdr:row>
                    <xdr:rowOff>209550</xdr:rowOff>
                  </from>
                  <to>
                    <xdr:col>0</xdr:col>
                    <xdr:colOff>333375</xdr:colOff>
                    <xdr:row>74</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E1:EW81"/>
  <sheetViews>
    <sheetView showGridLines="0" zoomScaleNormal="100" zoomScaleSheetLayoutView="100" workbookViewId="0">
      <selection activeCell="N8" sqref="N8:AD8"/>
    </sheetView>
  </sheetViews>
  <sheetFormatPr defaultColWidth="1.875" defaultRowHeight="18.75" customHeight="1"/>
  <cols>
    <col min="5" max="5" width="2.625" customWidth="1"/>
    <col min="36" max="36" width="2.5" customWidth="1"/>
    <col min="38" max="38" width="2.375" customWidth="1"/>
    <col min="39" max="39" width="2" customWidth="1"/>
    <col min="41" max="41" width="2.125" customWidth="1"/>
    <col min="42" max="42" width="2.5" customWidth="1"/>
    <col min="44" max="44" width="1.5" customWidth="1"/>
    <col min="45" max="45" width="2.625" customWidth="1"/>
  </cols>
  <sheetData>
    <row r="1" spans="5:153" ht="18.75" customHeight="1" thickBot="1">
      <c r="E1" s="162" t="s">
        <v>744</v>
      </c>
      <c r="AT1" t="s">
        <v>221</v>
      </c>
    </row>
    <row r="2" spans="5:153" ht="26.25" customHeight="1" thickTop="1">
      <c r="E2" s="467" t="s">
        <v>101</v>
      </c>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U2" s="74" t="s">
        <v>223</v>
      </c>
      <c r="AV2" s="51"/>
      <c r="AW2" s="51"/>
      <c r="AX2" s="51"/>
      <c r="AY2" s="51"/>
      <c r="AZ2" s="51"/>
      <c r="BA2" s="51"/>
      <c r="BB2" s="51"/>
      <c r="BC2" s="51"/>
      <c r="BD2" s="51"/>
      <c r="BE2" s="51"/>
      <c r="BF2" s="51"/>
      <c r="BG2" s="51"/>
      <c r="BH2" s="51"/>
      <c r="BI2" s="51"/>
      <c r="BJ2" s="51"/>
      <c r="BK2" s="51"/>
      <c r="BL2" s="51"/>
      <c r="BM2" s="51"/>
      <c r="BN2" s="51"/>
      <c r="BO2" s="51"/>
      <c r="BP2" s="51"/>
      <c r="BQ2" s="51"/>
      <c r="BR2" s="51"/>
      <c r="BS2" s="51"/>
      <c r="BT2" s="52"/>
      <c r="BZ2" s="304" t="s">
        <v>521</v>
      </c>
      <c r="CA2" s="304"/>
      <c r="CB2" s="304"/>
      <c r="CC2" s="304"/>
      <c r="CD2" s="304"/>
      <c r="CE2" s="304"/>
      <c r="CF2" s="304"/>
      <c r="DI2" s="467" t="s">
        <v>101</v>
      </c>
      <c r="DJ2" s="467"/>
      <c r="DK2" s="467"/>
      <c r="DL2" s="467"/>
      <c r="DM2" s="467"/>
      <c r="DN2" s="467"/>
      <c r="DO2" s="467"/>
      <c r="DP2" s="467"/>
      <c r="DQ2" s="467"/>
      <c r="DR2" s="467"/>
      <c r="DS2" s="467"/>
      <c r="DT2" s="467"/>
      <c r="DU2" s="467"/>
      <c r="DV2" s="467"/>
      <c r="DW2" s="467"/>
      <c r="DX2" s="467"/>
      <c r="DY2" s="467"/>
      <c r="DZ2" s="467"/>
      <c r="EA2" s="467"/>
      <c r="EB2" s="467"/>
      <c r="EC2" s="467"/>
      <c r="ED2" s="467"/>
      <c r="EE2" s="467"/>
      <c r="EF2" s="467"/>
      <c r="EG2" s="467"/>
      <c r="EH2" s="467"/>
      <c r="EI2" s="467"/>
      <c r="EJ2" s="467"/>
      <c r="EK2" s="467"/>
      <c r="EL2" s="467"/>
      <c r="EM2" s="467"/>
      <c r="EN2" s="467"/>
      <c r="EO2" s="467"/>
      <c r="EP2" s="467"/>
      <c r="EQ2" s="467"/>
      <c r="ER2" s="467"/>
      <c r="ES2" s="467"/>
      <c r="ET2" s="467"/>
      <c r="EU2" s="467"/>
      <c r="EV2" s="467"/>
      <c r="EW2" s="467"/>
    </row>
    <row r="3" spans="5:153" ht="18.75" customHeight="1" thickBot="1">
      <c r="AG3" t="s">
        <v>661</v>
      </c>
      <c r="AJ3" s="226">
        <f>IF(①要望書１!I1="","",①要望書１!I1)</f>
        <v>5</v>
      </c>
      <c r="AK3" s="226"/>
      <c r="AL3" t="s">
        <v>6</v>
      </c>
      <c r="AM3" s="225"/>
      <c r="AN3" s="225"/>
      <c r="AO3" t="s">
        <v>5</v>
      </c>
      <c r="AP3" s="225"/>
      <c r="AQ3" s="225"/>
      <c r="AR3" t="s">
        <v>4</v>
      </c>
      <c r="AU3" s="62"/>
      <c r="AV3" s="83"/>
      <c r="AW3" s="56" t="s">
        <v>61</v>
      </c>
      <c r="AX3" s="56"/>
      <c r="AY3" s="56"/>
      <c r="AZ3" s="56"/>
      <c r="BA3" s="56"/>
      <c r="BB3" s="56"/>
      <c r="BC3" s="56"/>
      <c r="BD3" s="56"/>
      <c r="BE3" s="56"/>
      <c r="BF3" s="56"/>
      <c r="BG3" s="56"/>
      <c r="BH3" s="56"/>
      <c r="BI3" s="56"/>
      <c r="BJ3" s="56"/>
      <c r="BK3" s="56"/>
      <c r="BL3" s="56"/>
      <c r="BM3" s="56"/>
      <c r="BN3" s="56"/>
      <c r="BO3" s="56"/>
      <c r="BP3" s="56"/>
      <c r="BQ3" s="56"/>
      <c r="BR3" s="56"/>
      <c r="BS3" s="56"/>
      <c r="BT3" s="58"/>
      <c r="BZ3" s="304"/>
      <c r="CA3" s="304"/>
      <c r="CB3" s="304"/>
      <c r="CC3" s="304"/>
      <c r="CD3" s="304"/>
      <c r="CE3" s="304"/>
      <c r="CF3" s="304"/>
    </row>
    <row r="4" spans="5:153" ht="42.75" customHeight="1" thickTop="1">
      <c r="E4" s="455" t="s">
        <v>102</v>
      </c>
      <c r="F4" s="455"/>
      <c r="G4" s="455"/>
      <c r="H4" s="455"/>
      <c r="I4" s="455"/>
      <c r="J4" s="455"/>
      <c r="K4" s="455"/>
      <c r="L4" s="455"/>
      <c r="M4" s="455"/>
      <c r="N4" s="469" t="str">
        <f>IF(②申請書１!AD9="","",②申請書１!AD9)</f>
        <v/>
      </c>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DI4" s="455" t="s">
        <v>662</v>
      </c>
      <c r="DJ4" s="455"/>
      <c r="DK4" s="455"/>
      <c r="DL4" s="455"/>
      <c r="DM4" s="455"/>
      <c r="DN4" s="455"/>
      <c r="DO4" s="455"/>
      <c r="DP4" s="455"/>
      <c r="DQ4" s="455"/>
      <c r="DR4" s="468" t="s">
        <v>522</v>
      </c>
      <c r="DS4" s="468"/>
      <c r="DT4" s="468"/>
      <c r="DU4" s="468"/>
      <c r="DV4" s="468"/>
      <c r="DW4" s="468"/>
      <c r="DX4" s="468"/>
      <c r="DY4" s="468"/>
      <c r="DZ4" s="468"/>
      <c r="EA4" s="468"/>
      <c r="EB4" s="468"/>
      <c r="EC4" s="468"/>
      <c r="ED4" s="468"/>
      <c r="EE4" s="468"/>
      <c r="EF4" s="468"/>
      <c r="EG4" s="468"/>
      <c r="EH4" s="468"/>
      <c r="EI4" s="468"/>
      <c r="EJ4" s="468"/>
      <c r="EK4" s="468"/>
      <c r="EL4" s="468"/>
      <c r="EM4" s="468"/>
      <c r="EN4" s="468"/>
      <c r="EO4" s="468"/>
      <c r="EP4" s="468"/>
      <c r="EQ4" s="468"/>
      <c r="ER4" s="468"/>
      <c r="ES4" s="468"/>
      <c r="ET4" s="468"/>
      <c r="EU4" s="468"/>
      <c r="EV4" s="468"/>
      <c r="EW4" s="468"/>
    </row>
    <row r="5" spans="5:153" ht="42.75" customHeight="1">
      <c r="E5" s="458" t="s">
        <v>662</v>
      </c>
      <c r="F5" s="455"/>
      <c r="G5" s="455"/>
      <c r="H5" s="455"/>
      <c r="I5" s="455"/>
      <c r="J5" s="455"/>
      <c r="K5" s="455"/>
      <c r="L5" s="455"/>
      <c r="M5" s="455"/>
      <c r="N5" s="462" t="str">
        <f>IF(②申請書１!K19="","",②申請書１!K19)</f>
        <v/>
      </c>
      <c r="O5" s="462"/>
      <c r="P5" s="462"/>
      <c r="Q5" s="462"/>
      <c r="R5" s="462"/>
      <c r="S5" s="462"/>
      <c r="T5" s="462"/>
      <c r="U5" s="462"/>
      <c r="V5" s="462"/>
      <c r="W5" s="462"/>
      <c r="X5" s="462"/>
      <c r="Y5" s="462"/>
      <c r="Z5" s="462"/>
      <c r="AA5" s="462"/>
      <c r="AB5" s="462"/>
      <c r="AC5" s="462"/>
      <c r="AD5" s="462"/>
      <c r="AE5" s="444" t="s">
        <v>197</v>
      </c>
      <c r="AF5" s="444"/>
      <c r="AG5" s="444"/>
      <c r="AH5" s="444"/>
      <c r="AI5" s="444"/>
      <c r="AJ5" s="444"/>
      <c r="AK5" s="444"/>
      <c r="AL5" s="444"/>
      <c r="AM5" s="444"/>
      <c r="AN5" s="444"/>
      <c r="AO5" s="444"/>
      <c r="AP5" s="444"/>
      <c r="AQ5" s="444"/>
      <c r="AR5" s="444"/>
      <c r="AS5" s="463"/>
      <c r="AU5" s="17"/>
      <c r="DI5" s="458" t="s">
        <v>662</v>
      </c>
      <c r="DJ5" s="455"/>
      <c r="DK5" s="455"/>
      <c r="DL5" s="455"/>
      <c r="DM5" s="455"/>
      <c r="DN5" s="455"/>
      <c r="DO5" s="455"/>
      <c r="DP5" s="455"/>
      <c r="DQ5" s="455"/>
      <c r="DR5" s="462">
        <v>560000</v>
      </c>
      <c r="DS5" s="462"/>
      <c r="DT5" s="462"/>
      <c r="DU5" s="462"/>
      <c r="DV5" s="462"/>
      <c r="DW5" s="462"/>
      <c r="DX5" s="462"/>
      <c r="DY5" s="462"/>
      <c r="DZ5" s="462"/>
      <c r="EA5" s="462"/>
      <c r="EB5" s="462"/>
      <c r="EC5" s="462"/>
      <c r="ED5" s="462"/>
      <c r="EE5" s="462"/>
      <c r="EF5" s="462"/>
      <c r="EG5" s="462"/>
      <c r="EH5" s="462"/>
      <c r="EI5" s="444" t="s">
        <v>197</v>
      </c>
      <c r="EJ5" s="444"/>
      <c r="EK5" s="444"/>
      <c r="EL5" s="444"/>
      <c r="EM5" s="444"/>
      <c r="EN5" s="444"/>
      <c r="EO5" s="444"/>
      <c r="EP5" s="444"/>
      <c r="EQ5" s="444"/>
      <c r="ER5" s="444"/>
      <c r="ES5" s="444"/>
      <c r="ET5" s="444"/>
      <c r="EU5" s="444"/>
      <c r="EV5" s="444"/>
      <c r="EW5" s="463"/>
    </row>
    <row r="6" spans="5:153" ht="59.25" customHeight="1">
      <c r="E6" s="455" t="s">
        <v>103</v>
      </c>
      <c r="F6" s="455"/>
      <c r="G6" s="455"/>
      <c r="H6" s="455"/>
      <c r="I6" s="455"/>
      <c r="J6" s="455"/>
      <c r="K6" s="455"/>
      <c r="L6" s="455"/>
      <c r="M6" s="455"/>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U6" s="306" t="s">
        <v>665</v>
      </c>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306"/>
      <c r="DE6" s="306"/>
      <c r="DF6" s="306"/>
      <c r="DG6" s="306"/>
      <c r="DH6" s="306"/>
      <c r="DI6" s="455" t="s">
        <v>666</v>
      </c>
      <c r="DJ6" s="455"/>
      <c r="DK6" s="455"/>
      <c r="DL6" s="455"/>
      <c r="DM6" s="455"/>
      <c r="DN6" s="455"/>
      <c r="DO6" s="455"/>
      <c r="DP6" s="455"/>
      <c r="DQ6" s="455"/>
      <c r="DR6" s="456" t="s">
        <v>670</v>
      </c>
      <c r="DS6" s="457"/>
      <c r="DT6" s="457"/>
      <c r="DU6" s="457"/>
      <c r="DV6" s="457"/>
      <c r="DW6" s="457"/>
      <c r="DX6" s="457"/>
      <c r="DY6" s="457"/>
      <c r="DZ6" s="457"/>
      <c r="EA6" s="457"/>
      <c r="EB6" s="457"/>
      <c r="EC6" s="457"/>
      <c r="ED6" s="457"/>
      <c r="EE6" s="457"/>
      <c r="EF6" s="457"/>
      <c r="EG6" s="457"/>
      <c r="EH6" s="457"/>
      <c r="EI6" s="457"/>
      <c r="EJ6" s="457"/>
      <c r="EK6" s="457"/>
      <c r="EL6" s="457"/>
      <c r="EM6" s="457"/>
      <c r="EN6" s="457"/>
      <c r="EO6" s="457"/>
      <c r="EP6" s="457"/>
      <c r="EQ6" s="457"/>
      <c r="ER6" s="457"/>
      <c r="ES6" s="457"/>
      <c r="ET6" s="457"/>
      <c r="EU6" s="457"/>
      <c r="EV6" s="457"/>
      <c r="EW6" s="457"/>
    </row>
    <row r="7" spans="5:153" ht="59.25" customHeight="1">
      <c r="E7" s="458" t="s">
        <v>666</v>
      </c>
      <c r="F7" s="458"/>
      <c r="G7" s="458"/>
      <c r="H7" s="458"/>
      <c r="I7" s="458"/>
      <c r="J7" s="458"/>
      <c r="K7" s="458"/>
      <c r="L7" s="458"/>
      <c r="M7" s="458"/>
      <c r="N7" s="472"/>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4"/>
      <c r="AU7" s="210" t="s">
        <v>663</v>
      </c>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DI7" s="458" t="s">
        <v>667</v>
      </c>
      <c r="DJ7" s="458"/>
      <c r="DK7" s="458"/>
      <c r="DL7" s="458"/>
      <c r="DM7" s="458"/>
      <c r="DN7" s="458"/>
      <c r="DO7" s="458"/>
      <c r="DP7" s="458"/>
      <c r="DQ7" s="458"/>
      <c r="DR7" s="459">
        <v>8</v>
      </c>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1"/>
    </row>
    <row r="8" spans="5:153" ht="59.25" customHeight="1">
      <c r="E8" s="458" t="s">
        <v>667</v>
      </c>
      <c r="F8" s="455"/>
      <c r="G8" s="455"/>
      <c r="H8" s="455"/>
      <c r="I8" s="455"/>
      <c r="J8" s="455"/>
      <c r="K8" s="455"/>
      <c r="L8" s="455"/>
      <c r="M8" s="455"/>
      <c r="N8" s="471"/>
      <c r="O8" s="471"/>
      <c r="P8" s="471"/>
      <c r="Q8" s="471"/>
      <c r="R8" s="471"/>
      <c r="S8" s="471"/>
      <c r="T8" s="471"/>
      <c r="U8" s="471"/>
      <c r="V8" s="471"/>
      <c r="W8" s="471"/>
      <c r="X8" s="471"/>
      <c r="Y8" s="471"/>
      <c r="Z8" s="471"/>
      <c r="AA8" s="471"/>
      <c r="AB8" s="471"/>
      <c r="AC8" s="471"/>
      <c r="AD8" s="471"/>
      <c r="AE8" s="444" t="s">
        <v>197</v>
      </c>
      <c r="AF8" s="444"/>
      <c r="AG8" s="444"/>
      <c r="AH8" s="444"/>
      <c r="AI8" s="444"/>
      <c r="AJ8" s="444"/>
      <c r="AK8" s="444"/>
      <c r="AL8" s="444"/>
      <c r="AM8" s="444"/>
      <c r="AN8" s="444"/>
      <c r="AO8" s="444"/>
      <c r="AP8" s="444"/>
      <c r="AQ8" s="444"/>
      <c r="AR8" s="444"/>
      <c r="AS8" s="463"/>
      <c r="AU8" s="210" t="s">
        <v>664</v>
      </c>
      <c r="AV8" s="444"/>
      <c r="AW8" s="444"/>
      <c r="AX8" s="444"/>
      <c r="AY8" s="444"/>
      <c r="AZ8" s="444"/>
      <c r="BA8" s="444"/>
      <c r="BB8" s="444"/>
      <c r="BC8" s="444"/>
      <c r="BD8" s="444"/>
      <c r="BE8" s="444"/>
      <c r="BF8" s="444"/>
      <c r="BG8" s="444"/>
      <c r="BH8" s="444"/>
      <c r="BI8" s="444"/>
      <c r="BJ8" s="444"/>
      <c r="BK8" s="444"/>
      <c r="BL8" s="444"/>
      <c r="BM8" s="444"/>
      <c r="BN8" s="444"/>
      <c r="BO8" s="444"/>
      <c r="BP8" s="444"/>
      <c r="BQ8" s="444"/>
      <c r="BR8" s="444"/>
      <c r="BS8" s="444"/>
      <c r="BT8" s="444"/>
      <c r="BU8" s="444"/>
      <c r="BV8" s="444"/>
      <c r="BW8" s="444"/>
      <c r="BX8" s="444"/>
      <c r="BY8" s="444"/>
      <c r="BZ8" s="444"/>
      <c r="CA8" s="444"/>
      <c r="CB8" s="444"/>
      <c r="CC8" s="444"/>
      <c r="CD8" s="444"/>
      <c r="CE8" s="444"/>
      <c r="DI8" s="458" t="s">
        <v>668</v>
      </c>
      <c r="DJ8" s="455"/>
      <c r="DK8" s="455"/>
      <c r="DL8" s="455"/>
      <c r="DM8" s="455"/>
      <c r="DN8" s="455"/>
      <c r="DO8" s="455"/>
      <c r="DP8" s="455"/>
      <c r="DQ8" s="455"/>
      <c r="DR8" s="462">
        <v>200000</v>
      </c>
      <c r="DS8" s="462"/>
      <c r="DT8" s="462"/>
      <c r="DU8" s="462"/>
      <c r="DV8" s="462"/>
      <c r="DW8" s="462"/>
      <c r="DX8" s="462"/>
      <c r="DY8" s="462"/>
      <c r="DZ8" s="462"/>
      <c r="EA8" s="462"/>
      <c r="EB8" s="462"/>
      <c r="EC8" s="462"/>
      <c r="ED8" s="462"/>
      <c r="EE8" s="462"/>
      <c r="EF8" s="462"/>
      <c r="EG8" s="462"/>
      <c r="EH8" s="462"/>
      <c r="EI8" s="444" t="s">
        <v>197</v>
      </c>
      <c r="EJ8" s="444"/>
      <c r="EK8" s="444"/>
      <c r="EL8" s="444"/>
      <c r="EM8" s="444"/>
      <c r="EN8" s="444"/>
      <c r="EO8" s="444"/>
      <c r="EP8" s="444"/>
      <c r="EQ8" s="444"/>
      <c r="ER8" s="444"/>
      <c r="ES8" s="444"/>
      <c r="ET8" s="444"/>
      <c r="EU8" s="444"/>
      <c r="EV8" s="444"/>
      <c r="EW8" s="463"/>
    </row>
    <row r="9" spans="5:153" ht="59.25" customHeight="1">
      <c r="E9" s="458" t="s">
        <v>668</v>
      </c>
      <c r="F9" s="455"/>
      <c r="G9" s="455"/>
      <c r="H9" s="455"/>
      <c r="I9" s="455"/>
      <c r="J9" s="455"/>
      <c r="K9" s="455"/>
      <c r="L9" s="455"/>
      <c r="M9" s="45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U9" s="210" t="s">
        <v>472</v>
      </c>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DI9" s="458" t="s">
        <v>669</v>
      </c>
      <c r="DJ9" s="455"/>
      <c r="DK9" s="455"/>
      <c r="DL9" s="455"/>
      <c r="DM9" s="455"/>
      <c r="DN9" s="455"/>
      <c r="DO9" s="455"/>
      <c r="DP9" s="455"/>
      <c r="DQ9" s="455"/>
      <c r="DR9" s="455">
        <v>11</v>
      </c>
      <c r="DS9" s="455"/>
      <c r="DT9" s="455"/>
      <c r="DU9" s="455"/>
      <c r="DV9" s="455"/>
      <c r="DW9" s="455"/>
      <c r="DX9" s="455"/>
      <c r="DY9" s="455"/>
      <c r="DZ9" s="455"/>
      <c r="EA9" s="455"/>
      <c r="EB9" s="455"/>
      <c r="EC9" s="455"/>
      <c r="ED9" s="455"/>
      <c r="EE9" s="455"/>
      <c r="EF9" s="455"/>
      <c r="EG9" s="455"/>
      <c r="EH9" s="455"/>
      <c r="EI9" s="455"/>
      <c r="EJ9" s="455"/>
      <c r="EK9" s="455"/>
      <c r="EL9" s="455"/>
      <c r="EM9" s="455"/>
      <c r="EN9" s="455"/>
      <c r="EO9" s="455"/>
      <c r="EP9" s="455"/>
      <c r="EQ9" s="455"/>
      <c r="ER9" s="455"/>
      <c r="ES9" s="455"/>
      <c r="ET9" s="455"/>
      <c r="EU9" s="455"/>
      <c r="EV9" s="455"/>
      <c r="EW9" s="455"/>
    </row>
    <row r="10" spans="5:153" ht="59.25" customHeight="1">
      <c r="E10" s="458" t="s">
        <v>669</v>
      </c>
      <c r="F10" s="455"/>
      <c r="G10" s="455"/>
      <c r="H10" s="455"/>
      <c r="I10" s="455"/>
      <c r="J10" s="455"/>
      <c r="K10" s="455"/>
      <c r="L10" s="455"/>
      <c r="M10" s="455"/>
      <c r="N10" s="464" t="str">
        <f>IF(N5="","",N5-N8)</f>
        <v/>
      </c>
      <c r="O10" s="464"/>
      <c r="P10" s="464"/>
      <c r="Q10" s="464"/>
      <c r="R10" s="464"/>
      <c r="S10" s="464"/>
      <c r="T10" s="464"/>
      <c r="U10" s="464"/>
      <c r="V10" s="464"/>
      <c r="W10" s="464"/>
      <c r="X10" s="464"/>
      <c r="Y10" s="464"/>
      <c r="Z10" s="464"/>
      <c r="AA10" s="464"/>
      <c r="AB10" s="464"/>
      <c r="AC10" s="464"/>
      <c r="AD10" s="464"/>
      <c r="AE10" s="465" t="s">
        <v>197</v>
      </c>
      <c r="AF10" s="465"/>
      <c r="AG10" s="465"/>
      <c r="AH10" s="465"/>
      <c r="AI10" s="465"/>
      <c r="AJ10" s="465"/>
      <c r="AK10" s="465"/>
      <c r="AL10" s="465"/>
      <c r="AM10" s="465"/>
      <c r="AN10" s="465"/>
      <c r="AO10" s="465"/>
      <c r="AP10" s="465"/>
      <c r="AQ10" s="465"/>
      <c r="AR10" s="465"/>
      <c r="AS10" s="466"/>
      <c r="AU10" s="210" t="s">
        <v>262</v>
      </c>
      <c r="AV10" s="444"/>
      <c r="AW10" s="444"/>
      <c r="AX10" s="444"/>
      <c r="AY10" s="444"/>
      <c r="AZ10" s="444"/>
      <c r="BA10" s="444"/>
      <c r="BB10" s="444"/>
      <c r="BC10" s="444"/>
      <c r="BD10" s="444"/>
      <c r="BE10" s="444"/>
      <c r="BF10" s="444"/>
      <c r="BG10" s="444"/>
      <c r="BH10" s="444"/>
      <c r="BI10" s="444"/>
      <c r="BJ10" s="444"/>
      <c r="BK10" s="444"/>
      <c r="BL10" s="444"/>
      <c r="BM10" s="444"/>
      <c r="BN10" s="444"/>
      <c r="BO10" s="444"/>
      <c r="BP10" s="444"/>
      <c r="BQ10" s="444"/>
      <c r="BR10" s="444"/>
      <c r="BS10" s="444"/>
      <c r="BT10" s="444"/>
      <c r="BU10" s="444"/>
      <c r="BV10" s="444"/>
      <c r="BW10" s="444"/>
      <c r="BX10" s="444"/>
      <c r="BY10" s="444"/>
      <c r="BZ10" s="444"/>
      <c r="CA10" s="444"/>
      <c r="CB10" s="444"/>
      <c r="CC10" s="444"/>
      <c r="CD10" s="444"/>
      <c r="CE10" s="444"/>
      <c r="DI10" s="458" t="s">
        <v>261</v>
      </c>
      <c r="DJ10" s="455"/>
      <c r="DK10" s="455"/>
      <c r="DL10" s="455"/>
      <c r="DM10" s="455"/>
      <c r="DN10" s="455"/>
      <c r="DO10" s="455"/>
      <c r="DP10" s="455"/>
      <c r="DQ10" s="455"/>
      <c r="DR10" s="464">
        <f>IF(DR5="","",DR5-DR8)</f>
        <v>360000</v>
      </c>
      <c r="DS10" s="464"/>
      <c r="DT10" s="464"/>
      <c r="DU10" s="464"/>
      <c r="DV10" s="464"/>
      <c r="DW10" s="464"/>
      <c r="DX10" s="464"/>
      <c r="DY10" s="464"/>
      <c r="DZ10" s="464"/>
      <c r="EA10" s="464"/>
      <c r="EB10" s="464"/>
      <c r="EC10" s="464"/>
      <c r="ED10" s="464"/>
      <c r="EE10" s="464"/>
      <c r="EF10" s="464"/>
      <c r="EG10" s="464"/>
      <c r="EH10" s="464"/>
      <c r="EI10" s="465" t="s">
        <v>197</v>
      </c>
      <c r="EJ10" s="465"/>
      <c r="EK10" s="465"/>
      <c r="EL10" s="465"/>
      <c r="EM10" s="465"/>
      <c r="EN10" s="465"/>
      <c r="EO10" s="465"/>
      <c r="EP10" s="465"/>
      <c r="EQ10" s="465"/>
      <c r="ER10" s="465"/>
      <c r="ES10" s="465"/>
      <c r="ET10" s="465"/>
      <c r="EU10" s="465"/>
      <c r="EV10" s="465"/>
      <c r="EW10" s="466"/>
    </row>
    <row r="11" spans="5:153" ht="18.75" customHeight="1">
      <c r="AY11" s="7"/>
      <c r="AZ11" s="7"/>
      <c r="BF11" s="7"/>
      <c r="BX11" s="7"/>
    </row>
    <row r="12" spans="5:153" ht="18.75" customHeight="1">
      <c r="E12" s="16" t="s">
        <v>104</v>
      </c>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Y12" s="7"/>
      <c r="AZ12" s="7"/>
      <c r="BF12" s="7"/>
      <c r="BX12" s="7"/>
    </row>
    <row r="13" spans="5:153" ht="188.25" customHeight="1">
      <c r="E13" s="306" t="s">
        <v>721</v>
      </c>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Y13" s="7"/>
      <c r="AZ13" s="7"/>
      <c r="BF13" s="7"/>
      <c r="BX13" s="7"/>
    </row>
    <row r="14" spans="5:153" ht="18.75" customHeight="1">
      <c r="AY14" s="7"/>
      <c r="AZ14" s="7"/>
      <c r="BF14" s="7"/>
      <c r="BX14" s="7"/>
    </row>
    <row r="15" spans="5:153" ht="18.75" customHeight="1">
      <c r="AY15" s="7"/>
      <c r="AZ15" s="7"/>
      <c r="BF15" s="7"/>
      <c r="BX15" s="7"/>
    </row>
    <row r="16" spans="5:153" ht="18.75" customHeight="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Y16" s="7"/>
      <c r="AZ16" s="7"/>
      <c r="BF16" s="7"/>
      <c r="BX16" s="7"/>
    </row>
    <row r="17" spans="6:76" ht="18.75" customHeight="1">
      <c r="AY17" s="7"/>
      <c r="AZ17" s="7"/>
      <c r="BF17" s="7"/>
      <c r="BX17" s="7"/>
    </row>
    <row r="18" spans="6:76" ht="18.75" customHeight="1">
      <c r="AY18" s="7"/>
      <c r="AZ18" s="7"/>
      <c r="BF18" s="7"/>
      <c r="BX18" s="7"/>
    </row>
    <row r="19" spans="6:76" ht="18.75" customHeight="1">
      <c r="AY19" s="7"/>
      <c r="AZ19" s="7"/>
      <c r="BF19" s="7"/>
      <c r="BX19" s="7"/>
    </row>
    <row r="20" spans="6:76" ht="18.75" customHeight="1">
      <c r="AY20" s="7"/>
      <c r="AZ20" s="7"/>
      <c r="BF20" s="7"/>
      <c r="BX20" s="7"/>
    </row>
    <row r="21" spans="6:76" ht="18.75" customHeight="1">
      <c r="AY21" s="7"/>
      <c r="AZ21" s="7"/>
      <c r="BF21" s="7"/>
      <c r="BX21" s="7"/>
    </row>
    <row r="22" spans="6:76" ht="18.75" customHeight="1">
      <c r="AY22" s="7"/>
      <c r="AZ22" s="7"/>
      <c r="BF22" s="7"/>
      <c r="BX22" s="7"/>
    </row>
    <row r="23" spans="6:76" ht="18.75" customHeight="1">
      <c r="AY23" s="7"/>
      <c r="AZ23" s="7"/>
      <c r="BF23" s="7"/>
      <c r="BX23" s="7"/>
    </row>
    <row r="24" spans="6:76" ht="18.75" customHeight="1">
      <c r="AY24" s="7"/>
      <c r="AZ24" s="7"/>
      <c r="BF24" s="7"/>
      <c r="BX24" s="7"/>
    </row>
    <row r="25" spans="6:76" ht="18.75" customHeight="1">
      <c r="AY25" s="7"/>
      <c r="AZ25" s="7"/>
      <c r="BF25" s="7"/>
      <c r="BX25" s="7"/>
    </row>
    <row r="26" spans="6:76" ht="18.75" customHeight="1">
      <c r="AY26" s="7"/>
      <c r="AZ26" s="7"/>
      <c r="BF26" s="7"/>
      <c r="BX26" s="7"/>
    </row>
    <row r="27" spans="6:76" ht="18.75" customHeight="1">
      <c r="F27" s="17"/>
      <c r="G27" s="17"/>
      <c r="H27" s="17"/>
      <c r="I27" s="17"/>
      <c r="J27" s="17"/>
      <c r="K27" s="17"/>
      <c r="L27" s="17"/>
      <c r="M27" s="17"/>
      <c r="N27" s="17"/>
      <c r="O27" s="17"/>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Y27" s="7"/>
      <c r="AZ27" s="7"/>
      <c r="BF27" s="7"/>
      <c r="BX27" s="7"/>
    </row>
    <row r="28" spans="6:76" ht="18.75" customHeight="1">
      <c r="AY28" s="7"/>
      <c r="AZ28" s="7"/>
      <c r="BF28" s="7"/>
      <c r="BX28" s="7"/>
    </row>
    <row r="29" spans="6:76" ht="18.75" customHeight="1">
      <c r="F29" s="17"/>
      <c r="G29" s="17"/>
      <c r="H29" s="17"/>
      <c r="I29" s="17"/>
      <c r="J29" s="17"/>
      <c r="K29" s="17"/>
      <c r="L29" s="17"/>
      <c r="M29" s="17"/>
      <c r="N29" s="17"/>
      <c r="O29" s="17"/>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Y29" s="7"/>
      <c r="AZ29" s="7"/>
      <c r="BF29" s="7"/>
      <c r="BX29" s="7"/>
    </row>
    <row r="30" spans="6:76" ht="18.75" customHeight="1">
      <c r="AY30" s="7"/>
      <c r="AZ30" s="7"/>
      <c r="BF30" s="7"/>
      <c r="BX30" s="7"/>
    </row>
    <row r="31" spans="6:76" ht="18.75" customHeight="1">
      <c r="AY31" s="7"/>
      <c r="AZ31" s="7"/>
      <c r="BF31" s="7"/>
      <c r="BX31" s="7"/>
    </row>
    <row r="32" spans="6:76" ht="18.75" customHeight="1">
      <c r="AY32" s="7"/>
      <c r="AZ32" s="7"/>
      <c r="BF32" s="7"/>
      <c r="BX32" s="7"/>
    </row>
    <row r="33" spans="5:76" ht="18.75" customHeight="1">
      <c r="AY33" s="7"/>
      <c r="AZ33" s="7"/>
      <c r="BF33" s="7"/>
      <c r="BX33" s="7"/>
    </row>
    <row r="34" spans="5:76" ht="18.75" customHeight="1">
      <c r="AY34" s="7"/>
      <c r="AZ34" s="7"/>
      <c r="BF34" s="7"/>
      <c r="BX34" s="7"/>
    </row>
    <row r="35" spans="5:76" ht="18.75" customHeight="1">
      <c r="AY35" s="7"/>
      <c r="AZ35" s="7"/>
      <c r="BF35" s="7"/>
      <c r="BX35" s="7"/>
    </row>
    <row r="41" spans="5:76" ht="18.75" customHeight="1">
      <c r="E41" s="26"/>
      <c r="F41" s="17"/>
      <c r="G41" s="17"/>
      <c r="H41" s="17"/>
      <c r="I41" s="17"/>
      <c r="J41" s="17"/>
      <c r="K41" s="17"/>
      <c r="L41" s="17"/>
      <c r="M41" s="17"/>
      <c r="N41" s="17"/>
      <c r="O41" s="17"/>
      <c r="P41" s="1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row>
    <row r="42" spans="5:76" ht="18.75" customHeight="1">
      <c r="E42" s="17"/>
      <c r="F42" s="17"/>
      <c r="G42" s="17"/>
      <c r="H42" s="17"/>
      <c r="I42" s="17"/>
      <c r="J42" s="17"/>
      <c r="K42" s="17"/>
      <c r="L42" s="17"/>
      <c r="M42" s="17"/>
      <c r="N42" s="17"/>
      <c r="O42" s="17"/>
      <c r="P42" s="1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U42" s="17"/>
    </row>
    <row r="43" spans="5:76" ht="18.75" customHeight="1">
      <c r="E43" s="17"/>
      <c r="F43" s="17"/>
      <c r="G43" s="17"/>
      <c r="H43" s="17"/>
      <c r="I43" s="17"/>
      <c r="J43" s="17"/>
      <c r="K43" s="17"/>
      <c r="L43" s="17"/>
      <c r="M43" s="17"/>
      <c r="N43" s="17"/>
      <c r="O43" s="17"/>
      <c r="P43" s="1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U43" s="26"/>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row>
    <row r="44" spans="5:76" ht="18.75" customHeight="1">
      <c r="E44" s="17"/>
      <c r="F44" s="17"/>
      <c r="G44" s="17"/>
      <c r="H44" s="17"/>
      <c r="I44" s="17"/>
      <c r="J44" s="17"/>
      <c r="K44" s="17"/>
      <c r="L44" s="17"/>
      <c r="M44" s="17"/>
      <c r="N44" s="17"/>
      <c r="O44" s="17"/>
      <c r="P44" s="1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U44" s="22"/>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row>
    <row r="48" spans="5:76" ht="18.75" customHeight="1">
      <c r="E48" s="17"/>
      <c r="F48" s="17"/>
      <c r="G48" s="17"/>
      <c r="H48" s="17"/>
      <c r="I48" s="17"/>
      <c r="J48" s="17"/>
      <c r="K48" s="1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5:72" ht="18.75" customHeight="1">
      <c r="E49" s="17"/>
      <c r="F49" s="17"/>
      <c r="G49" s="17"/>
      <c r="H49" s="17"/>
      <c r="I49" s="17"/>
      <c r="J49" s="17"/>
      <c r="K49" s="1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5:72" ht="18.75" customHeight="1">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5:72" ht="18.75" customHeight="1">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5:72" ht="18.75" customHeight="1">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5:72" ht="18.75" customHeight="1">
      <c r="E53" s="28"/>
      <c r="F53" s="28"/>
      <c r="G53" s="28"/>
      <c r="H53" s="28"/>
      <c r="I53" s="28"/>
      <c r="J53" s="28"/>
      <c r="K53" s="28"/>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row>
    <row r="54" spans="5:72" ht="18.75" customHeight="1">
      <c r="E54" s="17"/>
      <c r="F54" s="17"/>
      <c r="G54" s="17"/>
      <c r="H54" s="17"/>
      <c r="I54" s="17"/>
      <c r="J54" s="17"/>
      <c r="K54" s="1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row>
    <row r="55" spans="5:72" ht="18.75" customHeight="1">
      <c r="E55" s="17"/>
      <c r="F55" s="17"/>
      <c r="G55" s="17"/>
      <c r="H55" s="17"/>
      <c r="I55" s="17"/>
      <c r="J55" s="17"/>
      <c r="K55" s="1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row>
    <row r="57" spans="5:72" ht="18.75" customHeight="1">
      <c r="E57" s="17"/>
      <c r="F57" s="17"/>
      <c r="G57" s="17"/>
      <c r="H57" s="17"/>
      <c r="I57" s="17"/>
      <c r="J57" s="17"/>
      <c r="K57" s="1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row>
    <row r="58" spans="5:72" ht="18.75" customHeight="1">
      <c r="E58" s="17"/>
      <c r="F58" s="17"/>
      <c r="G58" s="17"/>
      <c r="H58" s="17"/>
      <c r="I58" s="17"/>
      <c r="J58" s="17"/>
      <c r="K58" s="1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row>
    <row r="59" spans="5:72" ht="18.75" customHeight="1">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5:72" ht="18.75" customHeight="1">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row>
    <row r="61" spans="5:72" ht="18.75" customHeight="1">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5:72" ht="18.75" customHeight="1">
      <c r="E62" s="28"/>
      <c r="F62" s="28"/>
      <c r="G62" s="28"/>
      <c r="H62" s="28"/>
      <c r="I62" s="28"/>
      <c r="J62" s="28"/>
      <c r="K62" s="28"/>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5:72" ht="18.75" customHeight="1">
      <c r="E63" s="17"/>
      <c r="F63" s="17"/>
      <c r="G63" s="17"/>
      <c r="H63" s="17"/>
      <c r="I63" s="17"/>
      <c r="J63" s="17"/>
      <c r="K63" s="1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row>
    <row r="64" spans="5:72" ht="18.75" customHeight="1">
      <c r="E64" s="17"/>
      <c r="F64" s="17"/>
      <c r="G64" s="17"/>
      <c r="H64" s="17"/>
      <c r="I64" s="17"/>
      <c r="J64" s="17"/>
      <c r="K64" s="1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5:72" ht="18.75" customHeight="1">
      <c r="AU65" s="20"/>
    </row>
    <row r="66" spans="5:72" ht="18.75" customHeight="1">
      <c r="E66" s="17"/>
      <c r="F66" s="17"/>
      <c r="G66" s="17"/>
      <c r="H66" s="17"/>
      <c r="I66" s="17"/>
      <c r="J66" s="17"/>
      <c r="K66" s="1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row>
    <row r="67" spans="5:72" ht="18.75" customHeight="1">
      <c r="E67" s="17"/>
      <c r="F67" s="17"/>
      <c r="G67" s="17"/>
      <c r="H67" s="17"/>
      <c r="I67" s="17"/>
      <c r="J67" s="17"/>
      <c r="K67" s="1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row>
    <row r="71" spans="5:72" ht="18.75" customHeight="1">
      <c r="E71" s="28"/>
      <c r="F71" s="28"/>
      <c r="G71" s="28"/>
      <c r="H71" s="28"/>
      <c r="I71" s="28"/>
      <c r="J71" s="28"/>
      <c r="K71" s="28"/>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row>
    <row r="72" spans="5:72" ht="18.75" customHeight="1">
      <c r="E72" s="17"/>
      <c r="F72" s="17"/>
      <c r="G72" s="17"/>
      <c r="H72" s="17"/>
      <c r="I72" s="17"/>
      <c r="J72" s="17"/>
      <c r="K72" s="1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row>
    <row r="73" spans="5:72" ht="18.75" customHeight="1">
      <c r="E73" s="17"/>
      <c r="F73" s="17"/>
      <c r="G73" s="17"/>
      <c r="H73" s="17"/>
      <c r="I73" s="17"/>
      <c r="J73" s="17"/>
      <c r="K73" s="1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row>
    <row r="74" spans="5:72" ht="18.75" customHeight="1">
      <c r="AU74" s="25"/>
    </row>
    <row r="76" spans="5:72" ht="18.75" customHeight="1">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V76" s="27"/>
      <c r="AW76" s="27"/>
      <c r="AX76" s="27"/>
      <c r="AY76" s="27"/>
      <c r="AZ76" s="27"/>
      <c r="BA76" s="27"/>
      <c r="BB76" s="27"/>
      <c r="BC76" s="27"/>
      <c r="BD76" s="27"/>
      <c r="BE76" s="27"/>
      <c r="BF76" s="27"/>
      <c r="BG76" s="27"/>
      <c r="BH76" s="27"/>
      <c r="BI76" s="27"/>
      <c r="BJ76" s="27"/>
      <c r="BK76" s="27"/>
      <c r="BL76" s="27"/>
      <c r="BM76" s="27"/>
      <c r="BN76" s="27"/>
    </row>
    <row r="77" spans="5:72" ht="18.75" customHeight="1">
      <c r="E77" s="17"/>
      <c r="F77" s="17"/>
      <c r="G77" s="17"/>
      <c r="H77" s="17"/>
      <c r="I77" s="17"/>
      <c r="J77" s="17"/>
      <c r="K77" s="1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row>
    <row r="78" spans="5:72" ht="18.75" customHeight="1">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row>
    <row r="81" spans="5:72" ht="18.75" customHeight="1">
      <c r="E81" s="17"/>
      <c r="F81" s="17"/>
      <c r="G81" s="17"/>
      <c r="H81" s="17"/>
      <c r="I81" s="17"/>
      <c r="J81" s="17"/>
      <c r="K81" s="1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sheetData>
  <sheetProtection sheet="1" formatCells="0" formatColumns="0" formatRows="0" selectLockedCells="1"/>
  <mergeCells count="46">
    <mergeCell ref="E13:AS13"/>
    <mergeCell ref="AU6:DH6"/>
    <mergeCell ref="N8:AD8"/>
    <mergeCell ref="AE8:AS8"/>
    <mergeCell ref="N10:AD10"/>
    <mergeCell ref="AE10:AS10"/>
    <mergeCell ref="AU8:CE8"/>
    <mergeCell ref="AU10:CE10"/>
    <mergeCell ref="AU7:CE7"/>
    <mergeCell ref="AU9:CE9"/>
    <mergeCell ref="E8:M8"/>
    <mergeCell ref="E9:M9"/>
    <mergeCell ref="E10:M10"/>
    <mergeCell ref="N7:AS7"/>
    <mergeCell ref="N9:AS9"/>
    <mergeCell ref="E7:M7"/>
    <mergeCell ref="E6:M6"/>
    <mergeCell ref="N4:AS4"/>
    <mergeCell ref="N6:AS6"/>
    <mergeCell ref="E5:M5"/>
    <mergeCell ref="N5:AD5"/>
    <mergeCell ref="AE5:AS5"/>
    <mergeCell ref="DI5:DQ5"/>
    <mergeCell ref="DR5:EH5"/>
    <mergeCell ref="EI5:EW5"/>
    <mergeCell ref="E2:AS2"/>
    <mergeCell ref="E4:M4"/>
    <mergeCell ref="BZ2:CF3"/>
    <mergeCell ref="DI2:EW2"/>
    <mergeCell ref="DI4:DQ4"/>
    <mergeCell ref="DR4:EW4"/>
    <mergeCell ref="AJ3:AK3"/>
    <mergeCell ref="AM3:AN3"/>
    <mergeCell ref="AP3:AQ3"/>
    <mergeCell ref="DI9:DQ9"/>
    <mergeCell ref="DR9:EW9"/>
    <mergeCell ref="DI10:DQ10"/>
    <mergeCell ref="DR10:EH10"/>
    <mergeCell ref="EI10:EW10"/>
    <mergeCell ref="DI6:DQ6"/>
    <mergeCell ref="DR6:EW6"/>
    <mergeCell ref="DI7:DQ7"/>
    <mergeCell ref="DR7:EW7"/>
    <mergeCell ref="DI8:DQ8"/>
    <mergeCell ref="DR8:EH8"/>
    <mergeCell ref="EI8:EW8"/>
  </mergeCells>
  <phoneticPr fontId="1"/>
  <conditionalFormatting sqref="N7 N8">
    <cfRule type="expression" dxfId="38" priority="4">
      <formula>OR($N$6="概算払（全額）",$N$6="概算払（一部）＋精算払（残額）")</formula>
    </cfRule>
  </conditionalFormatting>
  <conditionalFormatting sqref="N9">
    <cfRule type="expression" dxfId="37" priority="3">
      <formula>OR($N$6="概算払（一部）＋精算払（残額）",$N$6="精算払（全額）")</formula>
    </cfRule>
  </conditionalFormatting>
  <conditionalFormatting sqref="DR7:DR8">
    <cfRule type="expression" dxfId="36" priority="2">
      <formula>OR($N$6="概算払い（全額）",$N$6="概算払い（一部）＋精算払い（残額）")</formula>
    </cfRule>
  </conditionalFormatting>
  <conditionalFormatting sqref="DR9">
    <cfRule type="expression" dxfId="35" priority="1">
      <formula>OR($N$6="概算払い（一部）＋精算払い（残額）",$N$6="精算払い（全額）")</formula>
    </cfRule>
  </conditionalFormatting>
  <dataValidations count="4">
    <dataValidation type="list" allowBlank="1" showInputMessage="1" showErrorMessage="1" sqref="AQ3:AR3 EU3:EV3" xr:uid="{00000000-0002-0000-0C00-000000000000}">
      <formula1>"1,2,3,4,5,6,7,8,9,10,11,12,13,14,15,16,17,18,19,20"</formula1>
    </dataValidation>
    <dataValidation type="list" allowBlank="1" showInputMessage="1" showErrorMessage="1" sqref="N6:AS6" xr:uid="{00000000-0002-0000-0C00-000001000000}">
      <formula1>"概算払（全額）,概算払（一部）＋精算払（残額）,精算払（全額）"</formula1>
    </dataValidation>
    <dataValidation type="list" allowBlank="1" showInputMessage="1" showErrorMessage="1" sqref="N7:AS7 DR7:EW7" xr:uid="{00000000-0002-0000-0C00-000002000000}">
      <formula1>"6,7,8,9,10,11,12,1,2"</formula1>
    </dataValidation>
    <dataValidation type="list" allowBlank="1" showInputMessage="1" showErrorMessage="1" sqref="N9:AS9 DR9:EW9" xr:uid="{00000000-0002-0000-0C00-000003000000}">
      <formula1>"4,5,6,7,8,9,10,11,12,1,2,3"</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9F92-BBE7-429B-9236-3251E1DAE1CD}">
  <sheetPr>
    <tabColor rgb="FF92D050"/>
    <pageSetUpPr fitToPage="1"/>
  </sheetPr>
  <dimension ref="A1:I21"/>
  <sheetViews>
    <sheetView showGridLines="0" zoomScaleNormal="100" workbookViewId="0">
      <selection activeCell="G9" sqref="G9"/>
    </sheetView>
  </sheetViews>
  <sheetFormatPr defaultRowHeight="19.5"/>
  <cols>
    <col min="1" max="1" width="5.125" style="162" customWidth="1"/>
    <col min="2" max="3" width="19.75" style="162" customWidth="1"/>
    <col min="4" max="4" width="35.875" style="162" customWidth="1"/>
    <col min="5" max="5" width="9" style="162"/>
    <col min="6" max="6" width="5.875" style="162" customWidth="1"/>
    <col min="7" max="7" width="16.75" style="162" customWidth="1"/>
    <col min="8" max="8" width="19.125" style="162" customWidth="1"/>
    <col min="9" max="9" width="40.875" style="162" customWidth="1"/>
    <col min="10" max="16384" width="9" style="162"/>
  </cols>
  <sheetData>
    <row r="1" spans="1:9">
      <c r="A1" s="162" t="s">
        <v>743</v>
      </c>
    </row>
    <row r="2" spans="1:9">
      <c r="A2" s="477" t="s">
        <v>747</v>
      </c>
      <c r="B2" s="477"/>
      <c r="C2" s="477"/>
      <c r="D2" s="477"/>
    </row>
    <row r="4" spans="1:9">
      <c r="A4" s="163" t="s">
        <v>728</v>
      </c>
      <c r="F4" s="162" t="s">
        <v>729</v>
      </c>
    </row>
    <row r="5" spans="1:9">
      <c r="A5" s="169" t="s">
        <v>122</v>
      </c>
      <c r="B5" s="164" t="s">
        <v>151</v>
      </c>
      <c r="C5" s="164" t="s">
        <v>730</v>
      </c>
      <c r="D5" s="164" t="s">
        <v>731</v>
      </c>
      <c r="F5" s="169" t="s">
        <v>122</v>
      </c>
      <c r="G5" s="164" t="s">
        <v>151</v>
      </c>
      <c r="H5" s="164" t="s">
        <v>730</v>
      </c>
      <c r="I5" s="164" t="s">
        <v>731</v>
      </c>
    </row>
    <row r="6" spans="1:9" ht="39" customHeight="1">
      <c r="A6" s="165"/>
      <c r="B6" s="166"/>
      <c r="C6" s="166"/>
      <c r="D6" s="166"/>
      <c r="F6" s="165">
        <v>2</v>
      </c>
      <c r="G6" s="167">
        <v>1000000</v>
      </c>
      <c r="H6" s="167">
        <v>1100000</v>
      </c>
      <c r="I6" s="166" t="s">
        <v>732</v>
      </c>
    </row>
    <row r="7" spans="1:9" ht="39" customHeight="1">
      <c r="A7" s="165"/>
      <c r="B7" s="166"/>
      <c r="C7" s="166"/>
      <c r="D7" s="166"/>
      <c r="F7" s="165">
        <v>4</v>
      </c>
      <c r="G7" s="166" t="s">
        <v>733</v>
      </c>
      <c r="H7" s="166" t="s">
        <v>734</v>
      </c>
      <c r="I7" s="166" t="s">
        <v>732</v>
      </c>
    </row>
    <row r="8" spans="1:9" ht="39" customHeight="1">
      <c r="A8" s="165"/>
      <c r="B8" s="166"/>
      <c r="C8" s="166"/>
      <c r="D8" s="166"/>
      <c r="F8" s="165">
        <v>5</v>
      </c>
      <c r="G8" s="166" t="s">
        <v>735</v>
      </c>
      <c r="H8" s="166" t="s">
        <v>736</v>
      </c>
      <c r="I8" s="166" t="s">
        <v>732</v>
      </c>
    </row>
    <row r="9" spans="1:9" ht="39" customHeight="1">
      <c r="A9" s="165"/>
      <c r="B9" s="166"/>
      <c r="C9" s="166"/>
      <c r="D9" s="166"/>
      <c r="F9" s="165">
        <v>6</v>
      </c>
      <c r="G9" s="166" t="s">
        <v>737</v>
      </c>
      <c r="H9" s="166" t="s">
        <v>738</v>
      </c>
      <c r="I9" s="166" t="s">
        <v>739</v>
      </c>
    </row>
    <row r="10" spans="1:9" ht="39" customHeight="1">
      <c r="A10" s="165"/>
      <c r="B10" s="166"/>
      <c r="C10" s="166"/>
      <c r="D10" s="166"/>
      <c r="F10" s="165">
        <v>6</v>
      </c>
      <c r="G10" s="166" t="s">
        <v>740</v>
      </c>
      <c r="H10" s="166" t="s">
        <v>741</v>
      </c>
      <c r="I10" s="166" t="s">
        <v>732</v>
      </c>
    </row>
    <row r="11" spans="1:9" ht="39" customHeight="1">
      <c r="A11" s="165"/>
      <c r="B11" s="166"/>
      <c r="C11" s="166"/>
      <c r="D11" s="166"/>
    </row>
    <row r="12" spans="1:9">
      <c r="A12" s="162" t="s">
        <v>749</v>
      </c>
    </row>
    <row r="14" spans="1:9">
      <c r="A14" s="163" t="s">
        <v>742</v>
      </c>
    </row>
    <row r="15" spans="1:9">
      <c r="B15" s="168" t="s">
        <v>748</v>
      </c>
    </row>
    <row r="16" spans="1:9">
      <c r="B16" s="168" t="s">
        <v>750</v>
      </c>
    </row>
    <row r="17" spans="2:4">
      <c r="B17" s="476"/>
      <c r="C17" s="476"/>
      <c r="D17" s="476"/>
    </row>
    <row r="18" spans="2:4">
      <c r="B18" s="162" t="s">
        <v>751</v>
      </c>
    </row>
    <row r="19" spans="2:4">
      <c r="B19" s="162" t="s">
        <v>755</v>
      </c>
    </row>
    <row r="20" spans="2:4">
      <c r="B20" s="162" t="s">
        <v>752</v>
      </c>
    </row>
    <row r="21" spans="2:4">
      <c r="B21" s="162" t="s">
        <v>753</v>
      </c>
    </row>
  </sheetData>
  <sheetProtection sheet="1" objects="1" scenarios="1"/>
  <mergeCells count="2">
    <mergeCell ref="B17:D17"/>
    <mergeCell ref="A2:D2"/>
  </mergeCells>
  <phoneticPr fontId="1"/>
  <pageMargins left="0.70866141732283472" right="0.70866141732283472" top="0.74803149606299213" bottom="0.74803149606299213" header="0.31496062992125984" footer="0.31496062992125984"/>
  <pageSetup paperSize="9" scale="99" fitToHeight="0"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85725</xdr:colOff>
                    <xdr:row>13</xdr:row>
                    <xdr:rowOff>238125</xdr:rowOff>
                  </from>
                  <to>
                    <xdr:col>1</xdr:col>
                    <xdr:colOff>0</xdr:colOff>
                    <xdr:row>14</xdr:row>
                    <xdr:rowOff>238125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85725</xdr:colOff>
                    <xdr:row>16</xdr:row>
                    <xdr:rowOff>238125</xdr:rowOff>
                  </from>
                  <to>
                    <xdr:col>1</xdr:col>
                    <xdr:colOff>0</xdr:colOff>
                    <xdr:row>17</xdr:row>
                    <xdr:rowOff>238125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95250</xdr:colOff>
                    <xdr:row>19</xdr:row>
                    <xdr:rowOff>9525</xdr:rowOff>
                  </from>
                  <to>
                    <xdr:col>1</xdr:col>
                    <xdr:colOff>9525</xdr:colOff>
                    <xdr:row>20</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DU62"/>
  <sheetViews>
    <sheetView showGridLines="0" topLeftCell="E1" zoomScaleNormal="100" zoomScaleSheetLayoutView="100" workbookViewId="0">
      <selection activeCell="H23" sqref="H23:AS23"/>
    </sheetView>
  </sheetViews>
  <sheetFormatPr defaultColWidth="1.875" defaultRowHeight="18.75"/>
  <cols>
    <col min="2" max="2" width="2.5" bestFit="1" customWidth="1"/>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25" customWidth="1"/>
    <col min="86" max="86" width="2.875" customWidth="1"/>
    <col min="116" max="116" width="2.875" customWidth="1"/>
    <col min="120" max="120" width="2.5" customWidth="1"/>
  </cols>
  <sheetData>
    <row r="1" spans="5:125" ht="18.75" customHeight="1">
      <c r="E1" t="s">
        <v>113</v>
      </c>
      <c r="AK1" s="1" t="s">
        <v>114</v>
      </c>
      <c r="AL1" s="3"/>
      <c r="AM1" s="3"/>
      <c r="AN1" s="3"/>
      <c r="AO1" s="522" t="str">
        <f>IF(②申請書１!AO1="","",②申請書１!AO1)</f>
        <v/>
      </c>
      <c r="AP1" s="523"/>
      <c r="AQ1" s="523"/>
      <c r="AR1" s="523"/>
      <c r="AS1" s="524"/>
      <c r="AU1" t="s">
        <v>221</v>
      </c>
      <c r="CG1" t="s">
        <v>113</v>
      </c>
      <c r="DM1" s="1" t="s">
        <v>114</v>
      </c>
      <c r="DN1" s="3"/>
      <c r="DO1" s="3"/>
      <c r="DP1" s="3"/>
      <c r="DQ1" s="302" t="s">
        <v>527</v>
      </c>
      <c r="DR1" s="224"/>
      <c r="DS1" s="224"/>
      <c r="DT1" s="224"/>
      <c r="DU1" s="303"/>
    </row>
    <row r="2" spans="5:125" ht="51" customHeight="1">
      <c r="E2" s="249" t="s">
        <v>105</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BX2" s="63" t="s">
        <v>521</v>
      </c>
      <c r="CG2" s="249" t="s">
        <v>105</v>
      </c>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row>
    <row r="3" spans="5:125" ht="19.5" thickBot="1">
      <c r="AI3" t="s">
        <v>7</v>
      </c>
      <c r="AK3" s="225"/>
      <c r="AL3" s="225"/>
      <c r="AM3" t="s">
        <v>6</v>
      </c>
      <c r="AN3" s="225"/>
      <c r="AO3" s="225"/>
      <c r="AP3" t="s">
        <v>5</v>
      </c>
      <c r="AQ3" s="225"/>
      <c r="AR3" s="225"/>
      <c r="AS3" t="s">
        <v>4</v>
      </c>
      <c r="AU3" s="102"/>
      <c r="DK3" t="s">
        <v>7</v>
      </c>
      <c r="DM3" s="250">
        <v>5</v>
      </c>
      <c r="DN3" s="250"/>
      <c r="DO3" t="s">
        <v>6</v>
      </c>
      <c r="DP3" s="250">
        <v>8</v>
      </c>
      <c r="DQ3" s="250"/>
      <c r="DR3" t="s">
        <v>5</v>
      </c>
      <c r="DS3" s="250">
        <v>1</v>
      </c>
      <c r="DT3" s="250"/>
      <c r="DU3" t="s">
        <v>4</v>
      </c>
    </row>
    <row r="4" spans="5:125" ht="9.9499999999999993" customHeight="1" thickTop="1">
      <c r="AU4" s="79"/>
      <c r="AV4" s="520" t="s">
        <v>415</v>
      </c>
      <c r="AW4" s="520"/>
      <c r="AX4" s="520"/>
      <c r="AY4" s="520"/>
      <c r="AZ4" s="520"/>
      <c r="BA4" s="520"/>
      <c r="BB4" s="520"/>
      <c r="BC4" s="520"/>
      <c r="BD4" s="520"/>
      <c r="BE4" s="520"/>
      <c r="BF4" s="520"/>
      <c r="BG4" s="520"/>
      <c r="BH4" s="520"/>
      <c r="BI4" s="520"/>
      <c r="BJ4" s="520"/>
      <c r="BK4" s="520"/>
      <c r="BL4" s="520"/>
      <c r="BM4" s="520"/>
      <c r="BN4" s="520"/>
      <c r="BO4" s="520"/>
      <c r="BP4" s="51"/>
      <c r="BQ4" s="51"/>
      <c r="BR4" s="51"/>
      <c r="BS4" s="51"/>
      <c r="BT4" s="51"/>
      <c r="BU4" s="51"/>
      <c r="BV4" s="51"/>
      <c r="BW4" s="51"/>
      <c r="BX4" s="51"/>
      <c r="BY4" s="51"/>
      <c r="BZ4" s="51"/>
      <c r="CA4" s="51"/>
      <c r="CB4" s="51"/>
      <c r="CC4" s="51"/>
      <c r="CD4" s="52"/>
    </row>
    <row r="5" spans="5:125" ht="18.75" customHeight="1">
      <c r="E5" t="s">
        <v>79</v>
      </c>
      <c r="AU5" s="72"/>
      <c r="AV5" s="521"/>
      <c r="AW5" s="521"/>
      <c r="AX5" s="521"/>
      <c r="AY5" s="521"/>
      <c r="AZ5" s="521"/>
      <c r="BA5" s="521"/>
      <c r="BB5" s="521"/>
      <c r="BC5" s="521"/>
      <c r="BD5" s="521"/>
      <c r="BE5" s="521"/>
      <c r="BF5" s="521"/>
      <c r="BG5" s="521"/>
      <c r="BH5" s="521"/>
      <c r="BI5" s="521"/>
      <c r="BJ5" s="521"/>
      <c r="BK5" s="521"/>
      <c r="BL5" s="521"/>
      <c r="BM5" s="521"/>
      <c r="BN5" s="521"/>
      <c r="BO5" s="521"/>
      <c r="CD5" s="54"/>
      <c r="CG5" t="s">
        <v>79</v>
      </c>
    </row>
    <row r="6" spans="5:125" ht="18.75" customHeight="1">
      <c r="AU6" s="72"/>
      <c r="AV6" s="80"/>
      <c r="AW6" s="80"/>
      <c r="AX6" s="80"/>
      <c r="AY6" s="80"/>
      <c r="AZ6" s="80"/>
      <c r="BA6" s="80"/>
      <c r="BB6" s="80"/>
      <c r="BC6" s="80"/>
      <c r="BD6" s="80"/>
      <c r="BE6" s="80"/>
      <c r="BF6" s="80"/>
      <c r="CD6" s="54"/>
    </row>
    <row r="7" spans="5:125" ht="18.75" customHeight="1">
      <c r="T7" s="386" t="s">
        <v>414</v>
      </c>
      <c r="U7" s="386"/>
      <c r="V7" s="386"/>
      <c r="W7" s="386"/>
      <c r="X7" s="386"/>
      <c r="Y7" s="386"/>
      <c r="Z7" s="386"/>
      <c r="AA7" s="386"/>
      <c r="AB7" s="386"/>
      <c r="AD7" s="528" t="str">
        <f>IF(②申請書１!AD7="","",②申請書１!AD7)</f>
        <v/>
      </c>
      <c r="AE7" s="528"/>
      <c r="AF7" s="528"/>
      <c r="AG7" s="528"/>
      <c r="AH7" s="528"/>
      <c r="AI7" s="528"/>
      <c r="AJ7" s="528"/>
      <c r="AK7" s="528"/>
      <c r="AL7" s="528"/>
      <c r="AM7" s="528"/>
      <c r="AN7" s="528"/>
      <c r="AO7" s="528"/>
      <c r="AP7" s="528"/>
      <c r="AQ7" s="528"/>
      <c r="AR7" s="528"/>
      <c r="AS7" s="528"/>
      <c r="AU7" s="72" t="s">
        <v>28</v>
      </c>
      <c r="AW7" s="18"/>
      <c r="AX7" s="18"/>
      <c r="AY7" t="s">
        <v>432</v>
      </c>
      <c r="CD7" s="54"/>
      <c r="CV7" s="399" t="s">
        <v>414</v>
      </c>
      <c r="CW7" s="399"/>
      <c r="CX7" s="399"/>
      <c r="CY7" s="399"/>
      <c r="CZ7" s="399"/>
      <c r="DA7" s="399"/>
      <c r="DB7" s="399"/>
      <c r="DC7" s="399"/>
      <c r="DD7" s="399"/>
      <c r="DF7" s="400" t="s">
        <v>367</v>
      </c>
      <c r="DG7" s="400"/>
      <c r="DH7" s="400"/>
      <c r="DI7" s="400"/>
      <c r="DJ7" s="400"/>
      <c r="DK7" s="400"/>
      <c r="DL7" s="400"/>
      <c r="DM7" s="400"/>
      <c r="DN7" s="400"/>
      <c r="DO7" s="400"/>
      <c r="DP7" s="400"/>
      <c r="DQ7" s="400"/>
      <c r="DR7" s="400"/>
      <c r="DS7" s="400"/>
      <c r="DT7" s="400"/>
      <c r="DU7" s="400"/>
    </row>
    <row r="8" spans="5:125"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422</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c r="CV8" s="399"/>
      <c r="CW8" s="399"/>
      <c r="CX8" s="399"/>
      <c r="CY8" s="399"/>
      <c r="CZ8" s="399"/>
      <c r="DA8" s="399"/>
      <c r="DB8" s="399"/>
      <c r="DC8" s="399"/>
      <c r="DD8" s="399"/>
      <c r="DE8" s="17"/>
      <c r="DF8" s="401" t="s">
        <v>476</v>
      </c>
      <c r="DG8" s="401"/>
      <c r="DH8" s="401"/>
      <c r="DI8" s="401"/>
      <c r="DJ8" s="401"/>
      <c r="DK8" s="401"/>
      <c r="DL8" s="401"/>
      <c r="DM8" s="401"/>
      <c r="DN8" s="401"/>
      <c r="DO8" s="401"/>
      <c r="DP8" s="401"/>
      <c r="DQ8" s="401"/>
      <c r="DR8" s="401"/>
      <c r="DS8" s="401"/>
      <c r="DT8" s="401"/>
      <c r="DU8" s="401"/>
    </row>
    <row r="9" spans="5:125" ht="37.5" customHeigh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81" t="s">
        <v>423</v>
      </c>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518"/>
      <c r="CV9" s="398" t="s">
        <v>81</v>
      </c>
      <c r="CW9" s="398"/>
      <c r="CX9" s="398"/>
      <c r="CY9" s="398"/>
      <c r="CZ9" s="398"/>
      <c r="DA9" s="398"/>
      <c r="DB9" s="398"/>
      <c r="DC9" s="398"/>
      <c r="DD9" s="398"/>
      <c r="DE9" s="17"/>
      <c r="DF9" s="397" t="s">
        <v>474</v>
      </c>
      <c r="DG9" s="397"/>
      <c r="DH9" s="397"/>
      <c r="DI9" s="397"/>
      <c r="DJ9" s="397"/>
      <c r="DK9" s="397"/>
      <c r="DL9" s="397"/>
      <c r="DM9" s="397"/>
      <c r="DN9" s="397"/>
      <c r="DO9" s="397"/>
      <c r="DP9" s="397"/>
      <c r="DQ9" s="397"/>
      <c r="DR9" s="397"/>
      <c r="DS9" s="397"/>
      <c r="DT9" s="397"/>
      <c r="DU9" s="397"/>
    </row>
    <row r="10" spans="5:125" ht="36" customHeight="1" thickBot="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39" t="s">
        <v>83</v>
      </c>
      <c r="AU10" s="393" t="s">
        <v>511</v>
      </c>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6"/>
      <c r="CD10" s="58"/>
      <c r="CV10" s="398" t="s">
        <v>82</v>
      </c>
      <c r="CW10" s="398"/>
      <c r="CX10" s="398"/>
      <c r="CY10" s="398"/>
      <c r="CZ10" s="398"/>
      <c r="DA10" s="398"/>
      <c r="DB10" s="398"/>
      <c r="DC10" s="398"/>
      <c r="DD10" s="398"/>
      <c r="DE10" s="17"/>
      <c r="DF10" s="397" t="s">
        <v>473</v>
      </c>
      <c r="DG10" s="397"/>
      <c r="DH10" s="397"/>
      <c r="DI10" s="397"/>
      <c r="DJ10" s="397"/>
      <c r="DK10" s="397"/>
      <c r="DL10" s="397"/>
      <c r="DM10" s="397"/>
      <c r="DN10" s="397"/>
      <c r="DO10" s="397"/>
      <c r="DP10" s="397"/>
      <c r="DQ10" s="397"/>
      <c r="DR10" s="397"/>
      <c r="DS10" s="397"/>
      <c r="DT10" s="397"/>
      <c r="DU10" s="188" t="s">
        <v>83</v>
      </c>
    </row>
    <row r="11" spans="5:125" ht="18.75" customHeight="1" thickTop="1">
      <c r="AY11" s="7"/>
      <c r="AZ11" s="7"/>
      <c r="BF11" s="7"/>
      <c r="BX11" s="7"/>
    </row>
    <row r="12" spans="5:125" ht="18.75" customHeight="1">
      <c r="E12" t="s">
        <v>106</v>
      </c>
      <c r="H12" s="225"/>
      <c r="I12" s="225"/>
      <c r="J12" t="s">
        <v>6</v>
      </c>
      <c r="L12" s="225"/>
      <c r="M12" s="225"/>
      <c r="N12" t="s">
        <v>5</v>
      </c>
      <c r="P12" s="225"/>
      <c r="Q12" s="225"/>
      <c r="R12" t="s">
        <v>107</v>
      </c>
      <c r="Z12" s="225"/>
      <c r="AA12" s="225"/>
      <c r="AB12" t="s">
        <v>108</v>
      </c>
      <c r="AU12" t="s">
        <v>671</v>
      </c>
      <c r="AY12" s="7"/>
      <c r="AZ12" s="7"/>
      <c r="BF12" s="7"/>
      <c r="BX12" s="7"/>
      <c r="CG12" t="s">
        <v>106</v>
      </c>
      <c r="CJ12" s="250">
        <v>5</v>
      </c>
      <c r="CK12" s="250"/>
      <c r="CL12" t="s">
        <v>6</v>
      </c>
      <c r="CN12" s="250">
        <v>5</v>
      </c>
      <c r="CO12" s="250"/>
      <c r="CP12" t="s">
        <v>5</v>
      </c>
      <c r="CR12" s="250">
        <v>18</v>
      </c>
      <c r="CS12" s="250"/>
      <c r="CT12" t="s">
        <v>107</v>
      </c>
      <c r="DB12" s="250">
        <v>19</v>
      </c>
      <c r="DC12" s="250"/>
      <c r="DD12" t="s">
        <v>108</v>
      </c>
    </row>
    <row r="13" spans="5:125" ht="18.75" customHeight="1">
      <c r="E13" s="226">
        <f>IF(①要望書１!I1="","",①要望書１!I1)</f>
        <v>5</v>
      </c>
      <c r="F13" s="226"/>
      <c r="G13" t="s">
        <v>109</v>
      </c>
      <c r="AW13" s="137" t="s">
        <v>672</v>
      </c>
      <c r="AY13" s="7"/>
      <c r="AZ13" s="7"/>
      <c r="BF13" s="7"/>
      <c r="BX13" s="7"/>
      <c r="CG13" s="226" t="str">
        <f>IF(①要望書１!CK1="","",①要望書１!CK1)</f>
        <v/>
      </c>
      <c r="CH13" s="226"/>
      <c r="CI13" t="s">
        <v>109</v>
      </c>
    </row>
    <row r="14" spans="5:125" ht="18.75" customHeight="1">
      <c r="E14" t="s">
        <v>110</v>
      </c>
      <c r="F14" s="21"/>
      <c r="AY14" s="7"/>
      <c r="AZ14" s="7"/>
      <c r="BF14" s="7"/>
      <c r="BX14" s="7"/>
      <c r="CG14" t="s">
        <v>110</v>
      </c>
      <c r="CH14" s="21"/>
    </row>
    <row r="15" spans="5:125" ht="18.75" customHeight="1">
      <c r="E15" t="s">
        <v>111</v>
      </c>
      <c r="AY15" s="7"/>
      <c r="AZ15" s="7"/>
      <c r="BF15" s="7"/>
      <c r="BX15" s="7"/>
      <c r="CG15" t="s">
        <v>111</v>
      </c>
    </row>
    <row r="16" spans="5:125" ht="9.9499999999999993" customHeight="1">
      <c r="AY16" s="7"/>
      <c r="AZ16" s="7"/>
      <c r="BF16" s="7"/>
      <c r="BX16" s="7"/>
    </row>
    <row r="17" spans="1:125" ht="18.75" customHeight="1">
      <c r="E17" s="226" t="s">
        <v>85</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Y17" s="7"/>
      <c r="AZ17" s="7"/>
      <c r="BF17" s="7"/>
      <c r="BX17" s="7"/>
      <c r="CG17" s="226" t="s">
        <v>85</v>
      </c>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row>
    <row r="18" spans="1:125"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1:125" ht="38.25" customHeight="1">
      <c r="E19" s="17" t="s">
        <v>86</v>
      </c>
      <c r="K19" s="210" t="str">
        <f>IF(②申請書１!K17="","",②申請書１!K17)</f>
        <v/>
      </c>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Y19" s="7"/>
      <c r="AZ19" s="7"/>
      <c r="BF19" s="7"/>
      <c r="BX19" s="7"/>
      <c r="CG19" t="s">
        <v>86</v>
      </c>
      <c r="CM19" s="210" t="s">
        <v>523</v>
      </c>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row>
    <row r="20" spans="1:125" ht="18.75" customHeight="1">
      <c r="AY20" s="7"/>
      <c r="AZ20" s="7"/>
      <c r="BF20" s="7"/>
      <c r="BX20" s="7"/>
    </row>
    <row r="21" spans="1:125" ht="18.75" customHeight="1">
      <c r="E21" t="s">
        <v>112</v>
      </c>
      <c r="AY21" s="7"/>
      <c r="AZ21" s="7"/>
      <c r="BF21" s="7"/>
      <c r="BX21" s="7"/>
      <c r="CG21" t="s">
        <v>112</v>
      </c>
    </row>
    <row r="22" spans="1:125" ht="18.75" customHeight="1">
      <c r="E22" t="s">
        <v>116</v>
      </c>
      <c r="AY22" s="7"/>
      <c r="AZ22" s="7"/>
      <c r="BF22" s="7"/>
      <c r="BX22" s="7"/>
      <c r="CG22" t="s">
        <v>116</v>
      </c>
    </row>
    <row r="23" spans="1:125" ht="74.25" customHeight="1">
      <c r="H23" s="525"/>
      <c r="I23" s="525"/>
      <c r="J23" s="525"/>
      <c r="K23" s="525"/>
      <c r="L23" s="525"/>
      <c r="M23" s="525"/>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CJ23" s="483" t="s">
        <v>555</v>
      </c>
      <c r="CK23" s="483"/>
      <c r="CL23" s="483"/>
      <c r="CM23" s="483"/>
      <c r="CN23" s="483"/>
      <c r="CO23" s="483"/>
      <c r="CP23" s="483"/>
      <c r="CQ23" s="483"/>
      <c r="CR23" s="483"/>
      <c r="CS23" s="483"/>
      <c r="CT23" s="483"/>
      <c r="CU23" s="483"/>
      <c r="CV23" s="483"/>
      <c r="CW23" s="483"/>
      <c r="CX23" s="483"/>
      <c r="CY23" s="483"/>
      <c r="CZ23" s="483"/>
      <c r="DA23" s="483"/>
      <c r="DB23" s="483"/>
      <c r="DC23" s="483"/>
      <c r="DD23" s="483"/>
      <c r="DE23" s="483"/>
      <c r="DF23" s="483"/>
      <c r="DG23" s="483"/>
      <c r="DH23" s="483"/>
      <c r="DI23" s="483"/>
      <c r="DJ23" s="483"/>
      <c r="DK23" s="483"/>
      <c r="DL23" s="483"/>
      <c r="DM23" s="483"/>
      <c r="DN23" s="483"/>
      <c r="DO23" s="483"/>
      <c r="DP23" s="483"/>
      <c r="DQ23" s="483"/>
      <c r="DR23" s="483"/>
      <c r="DS23" s="483"/>
      <c r="DT23" s="483"/>
      <c r="DU23" s="483"/>
    </row>
    <row r="24" spans="1:125" ht="18.75" customHeight="1">
      <c r="E24" t="s">
        <v>117</v>
      </c>
      <c r="AY24" s="7"/>
      <c r="AZ24" s="7"/>
      <c r="BF24" s="7"/>
      <c r="BX24" s="7"/>
      <c r="CG24" t="s">
        <v>117</v>
      </c>
    </row>
    <row r="25" spans="1:125" ht="153" customHeight="1">
      <c r="H25" s="525"/>
      <c r="I25" s="525"/>
      <c r="J25" s="525"/>
      <c r="K25" s="525"/>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Y25" s="7"/>
      <c r="AZ25" s="7"/>
      <c r="BF25" s="7"/>
      <c r="BX25" s="7"/>
      <c r="CJ25" s="483" t="s">
        <v>544</v>
      </c>
      <c r="CK25" s="483"/>
      <c r="CL25" s="483"/>
      <c r="CM25" s="483"/>
      <c r="CN25" s="483"/>
      <c r="CO25" s="483"/>
      <c r="CP25" s="483"/>
      <c r="CQ25" s="483"/>
      <c r="CR25" s="483"/>
      <c r="CS25" s="483"/>
      <c r="CT25" s="483"/>
      <c r="CU25" s="483"/>
      <c r="CV25" s="483"/>
      <c r="CW25" s="483"/>
      <c r="CX25" s="483"/>
      <c r="CY25" s="483"/>
      <c r="CZ25" s="483"/>
      <c r="DA25" s="483"/>
      <c r="DB25" s="483"/>
      <c r="DC25" s="483"/>
      <c r="DD25" s="483"/>
      <c r="DE25" s="483"/>
      <c r="DF25" s="483"/>
      <c r="DG25" s="483"/>
      <c r="DH25" s="483"/>
      <c r="DI25" s="483"/>
      <c r="DJ25" s="483"/>
      <c r="DK25" s="483"/>
      <c r="DL25" s="483"/>
      <c r="DM25" s="483"/>
      <c r="DN25" s="483"/>
      <c r="DO25" s="483"/>
      <c r="DP25" s="483"/>
      <c r="DQ25" s="483"/>
      <c r="DR25" s="483"/>
      <c r="DS25" s="483"/>
      <c r="DT25" s="483"/>
      <c r="DU25" s="483"/>
    </row>
    <row r="26" spans="1:125" ht="18.75" customHeight="1">
      <c r="AY26" s="7"/>
      <c r="AZ26" s="7"/>
      <c r="BF26" s="7"/>
      <c r="BX26" s="7"/>
    </row>
    <row r="27" spans="1:125" ht="18.75" customHeight="1">
      <c r="E27" t="s">
        <v>118</v>
      </c>
      <c r="N27" s="225"/>
      <c r="O27" s="225"/>
      <c r="P27" s="225"/>
      <c r="Q27" s="225"/>
      <c r="R27" s="225"/>
      <c r="S27" t="s">
        <v>119</v>
      </c>
      <c r="AU27" t="s">
        <v>75</v>
      </c>
      <c r="AY27" s="7"/>
      <c r="AZ27" s="7"/>
      <c r="BF27" s="7"/>
      <c r="BX27" s="7"/>
      <c r="CG27" t="s">
        <v>118</v>
      </c>
      <c r="CP27" s="250" t="s">
        <v>526</v>
      </c>
      <c r="CQ27" s="250"/>
      <c r="CR27" s="250"/>
      <c r="CS27" s="250"/>
      <c r="CT27" s="250"/>
      <c r="CU27" t="s">
        <v>119</v>
      </c>
    </row>
    <row r="28" spans="1:125" ht="18.75" customHeight="1">
      <c r="F28" s="115"/>
      <c r="G28" s="116"/>
      <c r="H28" s="116"/>
      <c r="I28" s="116"/>
      <c r="J28" s="116"/>
      <c r="K28" s="116"/>
      <c r="L28" s="116"/>
      <c r="M28" s="116"/>
      <c r="N28" s="116"/>
      <c r="O28" s="116"/>
      <c r="P28" s="116"/>
      <c r="Q28" s="116"/>
      <c r="R28" s="117"/>
      <c r="S28" s="240" t="s">
        <v>33</v>
      </c>
      <c r="T28" s="240"/>
      <c r="U28" s="240"/>
      <c r="V28" s="240"/>
      <c r="W28" s="240"/>
      <c r="X28" s="240"/>
      <c r="Y28" s="240"/>
      <c r="Z28" s="240"/>
      <c r="AA28" s="240"/>
      <c r="AB28" s="240"/>
      <c r="AC28" s="240"/>
      <c r="AD28" s="240"/>
      <c r="AE28" s="240"/>
      <c r="AF28" s="240"/>
      <c r="AG28" s="240"/>
      <c r="AH28" s="240"/>
      <c r="AI28" s="503" t="s">
        <v>417</v>
      </c>
      <c r="AJ28" s="503"/>
      <c r="AK28" s="503"/>
      <c r="AL28" s="503"/>
      <c r="AM28" s="503"/>
      <c r="AN28" s="503"/>
      <c r="AO28" s="503"/>
      <c r="AP28" s="503"/>
      <c r="AQ28" s="503"/>
      <c r="AR28" s="503"/>
      <c r="AS28" s="504"/>
      <c r="AY28" s="7"/>
      <c r="AZ28" s="7"/>
      <c r="BF28" s="7"/>
      <c r="BX28" s="7"/>
      <c r="CH28" s="115"/>
      <c r="CI28" s="116"/>
      <c r="CJ28" s="116"/>
      <c r="CK28" s="116"/>
      <c r="CL28" s="116"/>
      <c r="CM28" s="116"/>
      <c r="CN28" s="116"/>
      <c r="CO28" s="116"/>
      <c r="CP28" s="116"/>
      <c r="CQ28" s="116"/>
      <c r="CR28" s="116"/>
      <c r="CS28" s="116"/>
      <c r="CT28" s="117"/>
      <c r="CU28" s="240" t="s">
        <v>33</v>
      </c>
      <c r="CV28" s="240"/>
      <c r="CW28" s="240"/>
      <c r="CX28" s="240"/>
      <c r="CY28" s="240"/>
      <c r="CZ28" s="240"/>
      <c r="DA28" s="240"/>
      <c r="DB28" s="240"/>
      <c r="DC28" s="240"/>
      <c r="DD28" s="240"/>
      <c r="DE28" s="240"/>
      <c r="DF28" s="240"/>
      <c r="DG28" s="240"/>
      <c r="DH28" s="240"/>
      <c r="DI28" s="240"/>
      <c r="DJ28" s="240"/>
      <c r="DK28" s="503" t="s">
        <v>417</v>
      </c>
      <c r="DL28" s="503"/>
      <c r="DM28" s="503"/>
      <c r="DN28" s="503"/>
      <c r="DO28" s="503"/>
      <c r="DP28" s="503"/>
      <c r="DQ28" s="503"/>
      <c r="DR28" s="503"/>
      <c r="DS28" s="503"/>
      <c r="DT28" s="503"/>
      <c r="DU28" s="504"/>
    </row>
    <row r="29" spans="1:125" ht="78.75" customHeight="1">
      <c r="A29" s="70" t="s">
        <v>270</v>
      </c>
      <c r="B29" s="19"/>
      <c r="C29" s="19"/>
      <c r="D29" s="19"/>
      <c r="F29" s="507" t="s">
        <v>512</v>
      </c>
      <c r="G29" s="276"/>
      <c r="H29" s="276"/>
      <c r="I29" s="276"/>
      <c r="J29" s="276"/>
      <c r="K29" s="276"/>
      <c r="L29" s="276"/>
      <c r="M29" s="276"/>
      <c r="N29" s="276"/>
      <c r="O29" s="276"/>
      <c r="P29" s="276"/>
      <c r="Q29" s="276"/>
      <c r="R29" s="277"/>
      <c r="S29" s="239" t="s">
        <v>120</v>
      </c>
      <c r="T29" s="239"/>
      <c r="U29" s="239"/>
      <c r="V29" s="239"/>
      <c r="W29" s="239"/>
      <c r="X29" s="239"/>
      <c r="Y29" s="239"/>
      <c r="Z29" s="239"/>
      <c r="AA29" s="239" t="s">
        <v>121</v>
      </c>
      <c r="AB29" s="239"/>
      <c r="AC29" s="239"/>
      <c r="AD29" s="239"/>
      <c r="AE29" s="239"/>
      <c r="AF29" s="239"/>
      <c r="AG29" s="239"/>
      <c r="AH29" s="239"/>
      <c r="AI29" s="505"/>
      <c r="AJ29" s="505"/>
      <c r="AK29" s="505"/>
      <c r="AL29" s="505"/>
      <c r="AM29" s="505"/>
      <c r="AN29" s="505"/>
      <c r="AO29" s="505"/>
      <c r="AP29" s="505"/>
      <c r="AQ29" s="505"/>
      <c r="AR29" s="505"/>
      <c r="AS29" s="506"/>
      <c r="AY29" s="7"/>
      <c r="AZ29" s="7"/>
      <c r="BF29" s="7"/>
      <c r="BX29" s="7"/>
      <c r="CH29" s="507" t="s">
        <v>512</v>
      </c>
      <c r="CI29" s="276"/>
      <c r="CJ29" s="276"/>
      <c r="CK29" s="276"/>
      <c r="CL29" s="276"/>
      <c r="CM29" s="276"/>
      <c r="CN29" s="276"/>
      <c r="CO29" s="276"/>
      <c r="CP29" s="276"/>
      <c r="CQ29" s="276"/>
      <c r="CR29" s="276"/>
      <c r="CS29" s="276"/>
      <c r="CT29" s="277"/>
      <c r="CU29" s="239" t="s">
        <v>120</v>
      </c>
      <c r="CV29" s="239"/>
      <c r="CW29" s="239"/>
      <c r="CX29" s="239"/>
      <c r="CY29" s="239"/>
      <c r="CZ29" s="239"/>
      <c r="DA29" s="239"/>
      <c r="DB29" s="239"/>
      <c r="DC29" s="239" t="s">
        <v>121</v>
      </c>
      <c r="DD29" s="239"/>
      <c r="DE29" s="239"/>
      <c r="DF29" s="239"/>
      <c r="DG29" s="239"/>
      <c r="DH29" s="239"/>
      <c r="DI29" s="239"/>
      <c r="DJ29" s="239"/>
      <c r="DK29" s="505"/>
      <c r="DL29" s="505"/>
      <c r="DM29" s="505"/>
      <c r="DN29" s="505"/>
      <c r="DO29" s="505"/>
      <c r="DP29" s="505"/>
      <c r="DQ29" s="505"/>
      <c r="DR29" s="505"/>
      <c r="DS29" s="505"/>
      <c r="DT29" s="505"/>
      <c r="DU29" s="506"/>
    </row>
    <row r="30" spans="1:125" ht="31.5" customHeight="1">
      <c r="B30" t="str">
        <f>IF($F$30="","",0)</f>
        <v/>
      </c>
      <c r="F30" s="508" t="str">
        <f>IF(②申請書１!Q47="","",②申請書１!Q47)</f>
        <v/>
      </c>
      <c r="G30" s="509"/>
      <c r="H30" s="509"/>
      <c r="I30" s="509"/>
      <c r="J30" s="509"/>
      <c r="K30" s="509"/>
      <c r="L30" s="509"/>
      <c r="M30" s="509"/>
      <c r="N30" s="509"/>
      <c r="O30" s="509"/>
      <c r="P30" s="509"/>
      <c r="Q30" s="509"/>
      <c r="R30" s="510"/>
      <c r="S30" s="87"/>
      <c r="T30" s="529" t="str">
        <f>IF(②申請書４!T3="","",②申請書４!T3)</f>
        <v/>
      </c>
      <c r="U30" s="529"/>
      <c r="V30" s="529"/>
      <c r="W30" s="529"/>
      <c r="X30" s="529"/>
      <c r="Y30" s="90"/>
      <c r="Z30" s="91" t="s">
        <v>2</v>
      </c>
      <c r="AA30" s="86"/>
      <c r="AB30" s="515" t="str">
        <f t="shared" ref="AB30" si="0">IF(T30="","",T30)</f>
        <v/>
      </c>
      <c r="AC30" s="515"/>
      <c r="AD30" s="515"/>
      <c r="AE30" s="515"/>
      <c r="AF30" s="515"/>
      <c r="AG30" s="90"/>
      <c r="AH30" s="91" t="s">
        <v>2</v>
      </c>
      <c r="AI30" s="90"/>
      <c r="AJ30" s="530" t="str">
        <f t="shared" ref="AJ30:AJ39" si="1">IF(AB30="","",AB30-T30)</f>
        <v/>
      </c>
      <c r="AK30" s="530"/>
      <c r="AL30" s="530"/>
      <c r="AM30" s="530"/>
      <c r="AN30" s="88"/>
      <c r="AO30" s="88"/>
      <c r="AP30" s="88"/>
      <c r="AQ30" s="88"/>
      <c r="AR30" s="88"/>
      <c r="AS30" s="89"/>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H30" s="490" t="s">
        <v>525</v>
      </c>
      <c r="CI30" s="491"/>
      <c r="CJ30" s="491"/>
      <c r="CK30" s="491"/>
      <c r="CL30" s="491"/>
      <c r="CM30" s="491"/>
      <c r="CN30" s="491"/>
      <c r="CO30" s="491"/>
      <c r="CP30" s="491"/>
      <c r="CQ30" s="491"/>
      <c r="CR30" s="491"/>
      <c r="CS30" s="491"/>
      <c r="CT30" s="492"/>
      <c r="CU30" s="87"/>
      <c r="CV30" s="496">
        <v>310844</v>
      </c>
      <c r="CW30" s="496"/>
      <c r="CX30" s="496"/>
      <c r="CY30" s="496"/>
      <c r="CZ30" s="496"/>
      <c r="DA30" s="90"/>
      <c r="DB30" s="91" t="s">
        <v>2</v>
      </c>
      <c r="DC30" s="86"/>
      <c r="DD30" s="497">
        <v>50844</v>
      </c>
      <c r="DE30" s="497"/>
      <c r="DF30" s="497"/>
      <c r="DG30" s="497"/>
      <c r="DH30" s="497"/>
      <c r="DI30" s="90"/>
      <c r="DJ30" s="91" t="s">
        <v>2</v>
      </c>
      <c r="DK30" s="90"/>
      <c r="DL30" s="498">
        <f t="shared" ref="DL30:DL39" si="2">IF(DD30="","",DD30-CV30)</f>
        <v>-260000</v>
      </c>
      <c r="DM30" s="498"/>
      <c r="DN30" s="498"/>
      <c r="DO30" s="498"/>
      <c r="DP30" s="88"/>
      <c r="DQ30" s="88"/>
      <c r="DR30" s="88"/>
      <c r="DS30" s="88"/>
      <c r="DT30" s="88"/>
      <c r="DU30" s="89"/>
    </row>
    <row r="31" spans="1:125" ht="31.5" customHeight="1">
      <c r="B31" t="str">
        <f>IF($F$30="","",0)</f>
        <v/>
      </c>
      <c r="F31" s="511"/>
      <c r="G31" s="512"/>
      <c r="H31" s="512"/>
      <c r="I31" s="512"/>
      <c r="J31" s="512"/>
      <c r="K31" s="512"/>
      <c r="L31" s="512"/>
      <c r="M31" s="512"/>
      <c r="N31" s="512"/>
      <c r="O31" s="512"/>
      <c r="P31" s="512"/>
      <c r="Q31" s="512"/>
      <c r="R31" s="513"/>
      <c r="S31" s="92" t="s">
        <v>418</v>
      </c>
      <c r="T31" s="516" t="str">
        <f>IF(②申請書４!AB3="","",②申請書４!AB3)</f>
        <v/>
      </c>
      <c r="U31" s="516"/>
      <c r="V31" s="516"/>
      <c r="W31" s="516"/>
      <c r="X31" s="516"/>
      <c r="Y31" s="93"/>
      <c r="Z31" s="94" t="s">
        <v>34</v>
      </c>
      <c r="AA31" s="95" t="s">
        <v>418</v>
      </c>
      <c r="AB31" s="517" t="str">
        <f>IF(T31="","",T31)</f>
        <v/>
      </c>
      <c r="AC31" s="517"/>
      <c r="AD31" s="517"/>
      <c r="AE31" s="517"/>
      <c r="AF31" s="517"/>
      <c r="AG31" s="93"/>
      <c r="AH31" s="94" t="s">
        <v>34</v>
      </c>
      <c r="AI31" s="93" t="s">
        <v>418</v>
      </c>
      <c r="AJ31" s="501" t="str">
        <f t="shared" si="1"/>
        <v/>
      </c>
      <c r="AK31" s="501"/>
      <c r="AL31" s="501"/>
      <c r="AM31" s="501"/>
      <c r="AN31" s="96" t="s">
        <v>419</v>
      </c>
      <c r="AO31" s="97" t="s">
        <v>421</v>
      </c>
      <c r="AP31" s="502" t="str">
        <f>IFERROR(IF(AB31="","",AB31/T31-1),"0")</f>
        <v/>
      </c>
      <c r="AQ31" s="502"/>
      <c r="AR31" s="502"/>
      <c r="AS31" s="94" t="s">
        <v>420</v>
      </c>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16"/>
      <c r="CF31" s="16"/>
      <c r="CH31" s="493"/>
      <c r="CI31" s="494"/>
      <c r="CJ31" s="494"/>
      <c r="CK31" s="494"/>
      <c r="CL31" s="494"/>
      <c r="CM31" s="494"/>
      <c r="CN31" s="494"/>
      <c r="CO31" s="494"/>
      <c r="CP31" s="494"/>
      <c r="CQ31" s="494"/>
      <c r="CR31" s="494"/>
      <c r="CS31" s="494"/>
      <c r="CT31" s="495"/>
      <c r="CU31" s="92" t="s">
        <v>35</v>
      </c>
      <c r="CV31" s="499">
        <v>188000</v>
      </c>
      <c r="CW31" s="499"/>
      <c r="CX31" s="499"/>
      <c r="CY31" s="499"/>
      <c r="CZ31" s="499"/>
      <c r="DA31" s="93"/>
      <c r="DB31" s="94" t="s">
        <v>34</v>
      </c>
      <c r="DC31" s="95" t="s">
        <v>35</v>
      </c>
      <c r="DD31" s="500">
        <v>50000</v>
      </c>
      <c r="DE31" s="500"/>
      <c r="DF31" s="500"/>
      <c r="DG31" s="500"/>
      <c r="DH31" s="500"/>
      <c r="DI31" s="93"/>
      <c r="DJ31" s="94" t="s">
        <v>34</v>
      </c>
      <c r="DK31" s="93" t="s">
        <v>35</v>
      </c>
      <c r="DL31" s="501">
        <f>IF(DD31="","",DD31-CV31)</f>
        <v>-138000</v>
      </c>
      <c r="DM31" s="501"/>
      <c r="DN31" s="501"/>
      <c r="DO31" s="501"/>
      <c r="DP31" s="96" t="s">
        <v>419</v>
      </c>
      <c r="DQ31" s="97" t="s">
        <v>421</v>
      </c>
      <c r="DR31" s="502">
        <f>IF(DD31="","",DD31/CV31-1)</f>
        <v>-0.73404255319148937</v>
      </c>
      <c r="DS31" s="502"/>
      <c r="DT31" s="502"/>
      <c r="DU31" s="94" t="s">
        <v>420</v>
      </c>
    </row>
    <row r="32" spans="1:125" ht="38.25" customHeight="1">
      <c r="B32" t="str">
        <f>IF($F$32="","",0)</f>
        <v/>
      </c>
      <c r="F32" s="508" t="str">
        <f>IF(②申請書１!Q48="","",②申請書１!Q48)</f>
        <v/>
      </c>
      <c r="G32" s="509"/>
      <c r="H32" s="509"/>
      <c r="I32" s="509"/>
      <c r="J32" s="509"/>
      <c r="K32" s="509"/>
      <c r="L32" s="509"/>
      <c r="M32" s="509"/>
      <c r="N32" s="509"/>
      <c r="O32" s="509"/>
      <c r="P32" s="509"/>
      <c r="Q32" s="509"/>
      <c r="R32" s="510"/>
      <c r="S32" s="87"/>
      <c r="T32" s="514" t="str">
        <f>IF(②申請書４!T4="","",②申請書４!T4)</f>
        <v/>
      </c>
      <c r="U32" s="514"/>
      <c r="V32" s="514"/>
      <c r="W32" s="514"/>
      <c r="X32" s="514"/>
      <c r="Y32" s="90"/>
      <c r="Z32" s="91" t="s">
        <v>2</v>
      </c>
      <c r="AA32" s="86"/>
      <c r="AB32" s="515" t="str">
        <f t="shared" ref="AB32:AB39" si="3">IF(T32="","",T32)</f>
        <v/>
      </c>
      <c r="AC32" s="515"/>
      <c r="AD32" s="515"/>
      <c r="AE32" s="515"/>
      <c r="AF32" s="515"/>
      <c r="AG32" s="90"/>
      <c r="AH32" s="91" t="s">
        <v>2</v>
      </c>
      <c r="AI32" s="90"/>
      <c r="AJ32" s="498" t="str">
        <f t="shared" si="1"/>
        <v/>
      </c>
      <c r="AK32" s="498"/>
      <c r="AL32" s="498"/>
      <c r="AM32" s="498"/>
      <c r="AN32" s="88"/>
      <c r="AO32" s="88"/>
      <c r="AP32" s="88"/>
      <c r="AQ32" s="88"/>
      <c r="AR32" s="88"/>
      <c r="AS32" s="89"/>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H32" s="490" t="s">
        <v>524</v>
      </c>
      <c r="CI32" s="491"/>
      <c r="CJ32" s="491"/>
      <c r="CK32" s="491"/>
      <c r="CL32" s="491"/>
      <c r="CM32" s="491"/>
      <c r="CN32" s="491"/>
      <c r="CO32" s="491"/>
      <c r="CP32" s="491"/>
      <c r="CQ32" s="491"/>
      <c r="CR32" s="491"/>
      <c r="CS32" s="491"/>
      <c r="CT32" s="492"/>
      <c r="CU32" s="87"/>
      <c r="CV32" s="496">
        <v>500000</v>
      </c>
      <c r="CW32" s="496"/>
      <c r="CX32" s="496"/>
      <c r="CY32" s="496"/>
      <c r="CZ32" s="496"/>
      <c r="DA32" s="90"/>
      <c r="DB32" s="91" t="s">
        <v>2</v>
      </c>
      <c r="DC32" s="86"/>
      <c r="DD32" s="497">
        <v>800000</v>
      </c>
      <c r="DE32" s="497"/>
      <c r="DF32" s="497"/>
      <c r="DG32" s="497"/>
      <c r="DH32" s="497"/>
      <c r="DI32" s="90"/>
      <c r="DJ32" s="91" t="s">
        <v>2</v>
      </c>
      <c r="DK32" s="90"/>
      <c r="DL32" s="498">
        <f t="shared" si="2"/>
        <v>300000</v>
      </c>
      <c r="DM32" s="498"/>
      <c r="DN32" s="498"/>
      <c r="DO32" s="498"/>
      <c r="DP32" s="88"/>
      <c r="DQ32" s="88"/>
      <c r="DR32" s="88"/>
      <c r="DS32" s="88"/>
      <c r="DT32" s="88"/>
      <c r="DU32" s="89"/>
    </row>
    <row r="33" spans="2:125" ht="38.25" customHeight="1">
      <c r="B33" t="str">
        <f t="shared" ref="B33" si="4">IF($F$32="","",0)</f>
        <v/>
      </c>
      <c r="F33" s="511"/>
      <c r="G33" s="512"/>
      <c r="H33" s="512"/>
      <c r="I33" s="512"/>
      <c r="J33" s="512"/>
      <c r="K33" s="512"/>
      <c r="L33" s="512"/>
      <c r="M33" s="512"/>
      <c r="N33" s="512"/>
      <c r="O33" s="512"/>
      <c r="P33" s="512"/>
      <c r="Q33" s="512"/>
      <c r="R33" s="513"/>
      <c r="S33" s="92" t="s">
        <v>418</v>
      </c>
      <c r="T33" s="516" t="str">
        <f>IF(②申請書４!AB4="","",②申請書４!AB4)</f>
        <v/>
      </c>
      <c r="U33" s="516"/>
      <c r="V33" s="516"/>
      <c r="W33" s="516"/>
      <c r="X33" s="516"/>
      <c r="Y33" s="93"/>
      <c r="Z33" s="94" t="s">
        <v>34</v>
      </c>
      <c r="AA33" s="95" t="s">
        <v>418</v>
      </c>
      <c r="AB33" s="517" t="str">
        <f t="shared" si="3"/>
        <v/>
      </c>
      <c r="AC33" s="517"/>
      <c r="AD33" s="517"/>
      <c r="AE33" s="517"/>
      <c r="AF33" s="517"/>
      <c r="AG33" s="93"/>
      <c r="AH33" s="94" t="s">
        <v>34</v>
      </c>
      <c r="AI33" s="93" t="s">
        <v>418</v>
      </c>
      <c r="AJ33" s="501" t="str">
        <f t="shared" si="1"/>
        <v/>
      </c>
      <c r="AK33" s="501"/>
      <c r="AL33" s="501"/>
      <c r="AM33" s="501"/>
      <c r="AN33" s="96" t="s">
        <v>419</v>
      </c>
      <c r="AO33" s="97" t="s">
        <v>421</v>
      </c>
      <c r="AP33" s="502" t="str">
        <f>IFERROR(IF(AB33="","",AB33/T33-1),"0")</f>
        <v/>
      </c>
      <c r="AQ33" s="502"/>
      <c r="AR33" s="502"/>
      <c r="AS33" s="94" t="s">
        <v>420</v>
      </c>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H33" s="493"/>
      <c r="CI33" s="494"/>
      <c r="CJ33" s="494"/>
      <c r="CK33" s="494"/>
      <c r="CL33" s="494"/>
      <c r="CM33" s="494"/>
      <c r="CN33" s="494"/>
      <c r="CO33" s="494"/>
      <c r="CP33" s="494"/>
      <c r="CQ33" s="494"/>
      <c r="CR33" s="494"/>
      <c r="CS33" s="494"/>
      <c r="CT33" s="495"/>
      <c r="CU33" s="92" t="s">
        <v>35</v>
      </c>
      <c r="CV33" s="499">
        <v>460000</v>
      </c>
      <c r="CW33" s="499"/>
      <c r="CX33" s="499"/>
      <c r="CY33" s="499"/>
      <c r="CZ33" s="499"/>
      <c r="DA33" s="93"/>
      <c r="DB33" s="94" t="s">
        <v>34</v>
      </c>
      <c r="DC33" s="95" t="s">
        <v>35</v>
      </c>
      <c r="DD33" s="500">
        <v>510000</v>
      </c>
      <c r="DE33" s="500"/>
      <c r="DF33" s="500"/>
      <c r="DG33" s="500"/>
      <c r="DH33" s="500"/>
      <c r="DI33" s="93"/>
      <c r="DJ33" s="94" t="s">
        <v>34</v>
      </c>
      <c r="DK33" s="93" t="s">
        <v>35</v>
      </c>
      <c r="DL33" s="501">
        <f t="shared" si="2"/>
        <v>50000</v>
      </c>
      <c r="DM33" s="501"/>
      <c r="DN33" s="501"/>
      <c r="DO33" s="501"/>
      <c r="DP33" s="96" t="s">
        <v>419</v>
      </c>
      <c r="DQ33" s="97" t="s">
        <v>421</v>
      </c>
      <c r="DR33" s="502">
        <f>IF(DD33="","",DD33/CV33-1)</f>
        <v>0.10869565217391308</v>
      </c>
      <c r="DS33" s="502"/>
      <c r="DT33" s="502"/>
      <c r="DU33" s="94" t="s">
        <v>420</v>
      </c>
    </row>
    <row r="34" spans="2:125" ht="38.25" customHeight="1">
      <c r="B34" t="str">
        <f>IF($F$34="","",0)</f>
        <v/>
      </c>
      <c r="F34" s="508" t="str">
        <f>IF(②申請書１!Q49="","",②申請書１!Q49)</f>
        <v/>
      </c>
      <c r="G34" s="509"/>
      <c r="H34" s="509"/>
      <c r="I34" s="509"/>
      <c r="J34" s="509"/>
      <c r="K34" s="509"/>
      <c r="L34" s="509"/>
      <c r="M34" s="509"/>
      <c r="N34" s="509"/>
      <c r="O34" s="509"/>
      <c r="P34" s="509"/>
      <c r="Q34" s="509"/>
      <c r="R34" s="510"/>
      <c r="S34" s="87"/>
      <c r="T34" s="514" t="str">
        <f>IF(②申請書４!T5="","",②申請書４!T5)</f>
        <v/>
      </c>
      <c r="U34" s="514"/>
      <c r="V34" s="514"/>
      <c r="W34" s="514"/>
      <c r="X34" s="514"/>
      <c r="Y34" s="90"/>
      <c r="Z34" s="91" t="s">
        <v>2</v>
      </c>
      <c r="AA34" s="86"/>
      <c r="AB34" s="515" t="str">
        <f t="shared" si="3"/>
        <v/>
      </c>
      <c r="AC34" s="515"/>
      <c r="AD34" s="515"/>
      <c r="AE34" s="515"/>
      <c r="AF34" s="515"/>
      <c r="AG34" s="90"/>
      <c r="AH34" s="91" t="s">
        <v>2</v>
      </c>
      <c r="AI34" s="90"/>
      <c r="AJ34" s="498" t="str">
        <f t="shared" si="1"/>
        <v/>
      </c>
      <c r="AK34" s="498"/>
      <c r="AL34" s="498"/>
      <c r="AM34" s="498"/>
      <c r="AN34" s="88"/>
      <c r="AO34" s="88"/>
      <c r="AP34" s="88"/>
      <c r="AQ34" s="88"/>
      <c r="AR34" s="88"/>
      <c r="AS34" s="89"/>
      <c r="AU34" s="306" t="s">
        <v>745</v>
      </c>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H34" s="490"/>
      <c r="CI34" s="491"/>
      <c r="CJ34" s="491"/>
      <c r="CK34" s="491"/>
      <c r="CL34" s="491"/>
      <c r="CM34" s="491"/>
      <c r="CN34" s="491"/>
      <c r="CO34" s="491"/>
      <c r="CP34" s="491"/>
      <c r="CQ34" s="491"/>
      <c r="CR34" s="491"/>
      <c r="CS34" s="491"/>
      <c r="CT34" s="492"/>
      <c r="CU34" s="87"/>
      <c r="CV34" s="496"/>
      <c r="CW34" s="496"/>
      <c r="CX34" s="496"/>
      <c r="CY34" s="496"/>
      <c r="CZ34" s="496"/>
      <c r="DA34" s="90"/>
      <c r="DB34" s="91" t="s">
        <v>2</v>
      </c>
      <c r="DC34" s="86"/>
      <c r="DD34" s="497"/>
      <c r="DE34" s="497"/>
      <c r="DF34" s="497"/>
      <c r="DG34" s="497"/>
      <c r="DH34" s="497"/>
      <c r="DI34" s="90"/>
      <c r="DJ34" s="91" t="s">
        <v>2</v>
      </c>
      <c r="DK34" s="90"/>
      <c r="DL34" s="498" t="str">
        <f t="shared" si="2"/>
        <v/>
      </c>
      <c r="DM34" s="498"/>
      <c r="DN34" s="498"/>
      <c r="DO34" s="498"/>
      <c r="DP34" s="88"/>
      <c r="DQ34" s="88"/>
      <c r="DR34" s="88"/>
      <c r="DS34" s="88"/>
      <c r="DT34" s="88"/>
      <c r="DU34" s="89"/>
    </row>
    <row r="35" spans="2:125" ht="38.25" customHeight="1">
      <c r="B35" t="str">
        <f>IF($F$34="","",0)</f>
        <v/>
      </c>
      <c r="F35" s="511"/>
      <c r="G35" s="512"/>
      <c r="H35" s="512"/>
      <c r="I35" s="512"/>
      <c r="J35" s="512"/>
      <c r="K35" s="512"/>
      <c r="L35" s="512"/>
      <c r="M35" s="512"/>
      <c r="N35" s="512"/>
      <c r="O35" s="512"/>
      <c r="P35" s="512"/>
      <c r="Q35" s="512"/>
      <c r="R35" s="513"/>
      <c r="S35" s="92" t="s">
        <v>418</v>
      </c>
      <c r="T35" s="516" t="str">
        <f>IF(②申請書４!AB5="","",②申請書４!AB5)</f>
        <v/>
      </c>
      <c r="U35" s="516"/>
      <c r="V35" s="516"/>
      <c r="W35" s="516"/>
      <c r="X35" s="516"/>
      <c r="Y35" s="93"/>
      <c r="Z35" s="94" t="s">
        <v>34</v>
      </c>
      <c r="AA35" s="95" t="s">
        <v>418</v>
      </c>
      <c r="AB35" s="517" t="str">
        <f t="shared" si="3"/>
        <v/>
      </c>
      <c r="AC35" s="517"/>
      <c r="AD35" s="517"/>
      <c r="AE35" s="517"/>
      <c r="AF35" s="517"/>
      <c r="AG35" s="93"/>
      <c r="AH35" s="94" t="s">
        <v>34</v>
      </c>
      <c r="AI35" s="93" t="s">
        <v>418</v>
      </c>
      <c r="AJ35" s="501" t="str">
        <f t="shared" si="1"/>
        <v/>
      </c>
      <c r="AK35" s="501"/>
      <c r="AL35" s="501"/>
      <c r="AM35" s="501"/>
      <c r="AN35" s="96" t="s">
        <v>419</v>
      </c>
      <c r="AO35" s="97" t="s">
        <v>421</v>
      </c>
      <c r="AP35" s="502" t="str">
        <f>IFERROR(IF(AB35="","",AB35/T35-1),"0")</f>
        <v/>
      </c>
      <c r="AQ35" s="502"/>
      <c r="AR35" s="502"/>
      <c r="AS35" s="94" t="s">
        <v>420</v>
      </c>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H35" s="493"/>
      <c r="CI35" s="494"/>
      <c r="CJ35" s="494"/>
      <c r="CK35" s="494"/>
      <c r="CL35" s="494"/>
      <c r="CM35" s="494"/>
      <c r="CN35" s="494"/>
      <c r="CO35" s="494"/>
      <c r="CP35" s="494"/>
      <c r="CQ35" s="494"/>
      <c r="CR35" s="494"/>
      <c r="CS35" s="494"/>
      <c r="CT35" s="495"/>
      <c r="CU35" s="92" t="s">
        <v>35</v>
      </c>
      <c r="CV35" s="499"/>
      <c r="CW35" s="499"/>
      <c r="CX35" s="499"/>
      <c r="CY35" s="499"/>
      <c r="CZ35" s="499"/>
      <c r="DA35" s="93"/>
      <c r="DB35" s="94" t="s">
        <v>34</v>
      </c>
      <c r="DC35" s="95" t="s">
        <v>35</v>
      </c>
      <c r="DD35" s="500"/>
      <c r="DE35" s="500"/>
      <c r="DF35" s="500"/>
      <c r="DG35" s="500"/>
      <c r="DH35" s="500"/>
      <c r="DI35" s="93"/>
      <c r="DJ35" s="94" t="s">
        <v>34</v>
      </c>
      <c r="DK35" s="93" t="s">
        <v>35</v>
      </c>
      <c r="DL35" s="501" t="str">
        <f t="shared" si="2"/>
        <v/>
      </c>
      <c r="DM35" s="501"/>
      <c r="DN35" s="501"/>
      <c r="DO35" s="501"/>
      <c r="DP35" s="96" t="s">
        <v>419</v>
      </c>
      <c r="DQ35" s="97" t="s">
        <v>421</v>
      </c>
      <c r="DR35" s="502" t="str">
        <f>IF(DD35="","",DD35/CV35-1)</f>
        <v/>
      </c>
      <c r="DS35" s="502"/>
      <c r="DT35" s="502"/>
      <c r="DU35" s="94" t="s">
        <v>420</v>
      </c>
    </row>
    <row r="36" spans="2:125" ht="38.25" customHeight="1">
      <c r="B36" t="str">
        <f>IF($F$36="","",0)</f>
        <v/>
      </c>
      <c r="F36" s="508" t="str">
        <f>IF(②申請書１!Q50="","",②申請書１!Q50)</f>
        <v/>
      </c>
      <c r="G36" s="509"/>
      <c r="H36" s="509"/>
      <c r="I36" s="509"/>
      <c r="J36" s="509"/>
      <c r="K36" s="509"/>
      <c r="L36" s="509"/>
      <c r="M36" s="509"/>
      <c r="N36" s="509"/>
      <c r="O36" s="509"/>
      <c r="P36" s="509"/>
      <c r="Q36" s="509"/>
      <c r="R36" s="510"/>
      <c r="S36" s="87"/>
      <c r="T36" s="514" t="str">
        <f>IF(②申請書４!T6="","",②申請書４!T6)</f>
        <v/>
      </c>
      <c r="U36" s="514"/>
      <c r="V36" s="514"/>
      <c r="W36" s="514"/>
      <c r="X36" s="514"/>
      <c r="Y36" s="90"/>
      <c r="Z36" s="91" t="s">
        <v>2</v>
      </c>
      <c r="AA36" s="86"/>
      <c r="AB36" s="515" t="str">
        <f t="shared" si="3"/>
        <v/>
      </c>
      <c r="AC36" s="515"/>
      <c r="AD36" s="515"/>
      <c r="AE36" s="515"/>
      <c r="AF36" s="515"/>
      <c r="AG36" s="90"/>
      <c r="AH36" s="91" t="s">
        <v>2</v>
      </c>
      <c r="AI36" s="90"/>
      <c r="AJ36" s="498" t="str">
        <f t="shared" si="1"/>
        <v/>
      </c>
      <c r="AK36" s="498"/>
      <c r="AL36" s="498"/>
      <c r="AM36" s="498"/>
      <c r="AN36" s="88"/>
      <c r="AO36" s="88"/>
      <c r="AP36" s="88"/>
      <c r="AQ36" s="88"/>
      <c r="AR36" s="88"/>
      <c r="AS36" s="89"/>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H36" s="490"/>
      <c r="CI36" s="491"/>
      <c r="CJ36" s="491"/>
      <c r="CK36" s="491"/>
      <c r="CL36" s="491"/>
      <c r="CM36" s="491"/>
      <c r="CN36" s="491"/>
      <c r="CO36" s="491"/>
      <c r="CP36" s="491"/>
      <c r="CQ36" s="491"/>
      <c r="CR36" s="491"/>
      <c r="CS36" s="491"/>
      <c r="CT36" s="492"/>
      <c r="CU36" s="87"/>
      <c r="CV36" s="496"/>
      <c r="CW36" s="496"/>
      <c r="CX36" s="496"/>
      <c r="CY36" s="496"/>
      <c r="CZ36" s="496"/>
      <c r="DA36" s="90"/>
      <c r="DB36" s="91" t="s">
        <v>2</v>
      </c>
      <c r="DC36" s="86"/>
      <c r="DD36" s="497"/>
      <c r="DE36" s="497"/>
      <c r="DF36" s="497"/>
      <c r="DG36" s="497"/>
      <c r="DH36" s="497"/>
      <c r="DI36" s="90"/>
      <c r="DJ36" s="91" t="s">
        <v>2</v>
      </c>
      <c r="DK36" s="90"/>
      <c r="DL36" s="498" t="str">
        <f t="shared" si="2"/>
        <v/>
      </c>
      <c r="DM36" s="498"/>
      <c r="DN36" s="498"/>
      <c r="DO36" s="498"/>
      <c r="DP36" s="88"/>
      <c r="DQ36" s="88"/>
      <c r="DR36" s="88"/>
      <c r="DS36" s="88"/>
      <c r="DT36" s="88"/>
      <c r="DU36" s="89"/>
    </row>
    <row r="37" spans="2:125" ht="38.25" customHeight="1">
      <c r="B37" t="str">
        <f t="shared" ref="B37" si="5">IF($F$36="","",0)</f>
        <v/>
      </c>
      <c r="F37" s="511"/>
      <c r="G37" s="512"/>
      <c r="H37" s="512"/>
      <c r="I37" s="512"/>
      <c r="J37" s="512"/>
      <c r="K37" s="512"/>
      <c r="L37" s="512"/>
      <c r="M37" s="512"/>
      <c r="N37" s="512"/>
      <c r="O37" s="512"/>
      <c r="P37" s="512"/>
      <c r="Q37" s="512"/>
      <c r="R37" s="513"/>
      <c r="S37" s="92" t="s">
        <v>418</v>
      </c>
      <c r="T37" s="516" t="str">
        <f>IF(②申請書４!AB6="","",②申請書４!AB6)</f>
        <v/>
      </c>
      <c r="U37" s="516"/>
      <c r="V37" s="516"/>
      <c r="W37" s="516"/>
      <c r="X37" s="516"/>
      <c r="Y37" s="93"/>
      <c r="Z37" s="94" t="s">
        <v>34</v>
      </c>
      <c r="AA37" s="95" t="s">
        <v>418</v>
      </c>
      <c r="AB37" s="517" t="str">
        <f t="shared" si="3"/>
        <v/>
      </c>
      <c r="AC37" s="517"/>
      <c r="AD37" s="517"/>
      <c r="AE37" s="517"/>
      <c r="AF37" s="517"/>
      <c r="AG37" s="93"/>
      <c r="AH37" s="94" t="s">
        <v>34</v>
      </c>
      <c r="AI37" s="93" t="s">
        <v>418</v>
      </c>
      <c r="AJ37" s="501" t="str">
        <f t="shared" si="1"/>
        <v/>
      </c>
      <c r="AK37" s="501"/>
      <c r="AL37" s="501"/>
      <c r="AM37" s="501"/>
      <c r="AN37" s="96" t="s">
        <v>419</v>
      </c>
      <c r="AO37" s="97" t="s">
        <v>421</v>
      </c>
      <c r="AP37" s="502" t="str">
        <f>IFERROR(IF(AB37="","",AB37/T37-1),"0")</f>
        <v/>
      </c>
      <c r="AQ37" s="502"/>
      <c r="AR37" s="502"/>
      <c r="AS37" s="94" t="s">
        <v>420</v>
      </c>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H37" s="493"/>
      <c r="CI37" s="494"/>
      <c r="CJ37" s="494"/>
      <c r="CK37" s="494"/>
      <c r="CL37" s="494"/>
      <c r="CM37" s="494"/>
      <c r="CN37" s="494"/>
      <c r="CO37" s="494"/>
      <c r="CP37" s="494"/>
      <c r="CQ37" s="494"/>
      <c r="CR37" s="494"/>
      <c r="CS37" s="494"/>
      <c r="CT37" s="495"/>
      <c r="CU37" s="92" t="s">
        <v>35</v>
      </c>
      <c r="CV37" s="499"/>
      <c r="CW37" s="499"/>
      <c r="CX37" s="499"/>
      <c r="CY37" s="499"/>
      <c r="CZ37" s="499"/>
      <c r="DA37" s="93"/>
      <c r="DB37" s="94" t="s">
        <v>34</v>
      </c>
      <c r="DC37" s="95" t="s">
        <v>35</v>
      </c>
      <c r="DD37" s="500"/>
      <c r="DE37" s="500"/>
      <c r="DF37" s="500"/>
      <c r="DG37" s="500"/>
      <c r="DH37" s="500"/>
      <c r="DI37" s="93"/>
      <c r="DJ37" s="94" t="s">
        <v>34</v>
      </c>
      <c r="DK37" s="93" t="s">
        <v>35</v>
      </c>
      <c r="DL37" s="501" t="str">
        <f t="shared" si="2"/>
        <v/>
      </c>
      <c r="DM37" s="501"/>
      <c r="DN37" s="501"/>
      <c r="DO37" s="501"/>
      <c r="DP37" s="96" t="s">
        <v>419</v>
      </c>
      <c r="DQ37" s="97" t="s">
        <v>421</v>
      </c>
      <c r="DR37" s="502" t="str">
        <f>IF(DD37="","",DD37/CV37-1)</f>
        <v/>
      </c>
      <c r="DS37" s="502"/>
      <c r="DT37" s="502"/>
      <c r="DU37" s="94" t="s">
        <v>420</v>
      </c>
    </row>
    <row r="38" spans="2:125" ht="38.25" customHeight="1">
      <c r="B38" t="str">
        <f>IF($F$38="","",0)</f>
        <v/>
      </c>
      <c r="F38" s="508" t="str">
        <f>IF(②申請書１!Q51="","",②申請書１!Q51)</f>
        <v/>
      </c>
      <c r="G38" s="509"/>
      <c r="H38" s="509"/>
      <c r="I38" s="509"/>
      <c r="J38" s="509"/>
      <c r="K38" s="509"/>
      <c r="L38" s="509"/>
      <c r="M38" s="509"/>
      <c r="N38" s="509"/>
      <c r="O38" s="509"/>
      <c r="P38" s="509"/>
      <c r="Q38" s="509"/>
      <c r="R38" s="510"/>
      <c r="S38" s="87"/>
      <c r="T38" s="514" t="str">
        <f>IF(②申請書４!T7="","",②申請書４!T7)</f>
        <v/>
      </c>
      <c r="U38" s="514"/>
      <c r="V38" s="514"/>
      <c r="W38" s="514"/>
      <c r="X38" s="514"/>
      <c r="Y38" s="90"/>
      <c r="Z38" s="91" t="s">
        <v>2</v>
      </c>
      <c r="AA38" s="86"/>
      <c r="AB38" s="515" t="str">
        <f t="shared" si="3"/>
        <v/>
      </c>
      <c r="AC38" s="515"/>
      <c r="AD38" s="515"/>
      <c r="AE38" s="515"/>
      <c r="AF38" s="515"/>
      <c r="AG38" s="90"/>
      <c r="AH38" s="91" t="s">
        <v>2</v>
      </c>
      <c r="AI38" s="90"/>
      <c r="AJ38" s="498" t="str">
        <f t="shared" si="1"/>
        <v/>
      </c>
      <c r="AK38" s="498"/>
      <c r="AL38" s="498"/>
      <c r="AM38" s="498"/>
      <c r="AN38" s="88"/>
      <c r="AO38" s="88"/>
      <c r="AP38" s="88"/>
      <c r="AQ38" s="88"/>
      <c r="AR38" s="88"/>
      <c r="AS38" s="89"/>
      <c r="AY38" s="7"/>
      <c r="AZ38" s="7"/>
      <c r="BF38" s="7"/>
      <c r="BX38" s="7"/>
      <c r="CH38" s="490"/>
      <c r="CI38" s="491"/>
      <c r="CJ38" s="491"/>
      <c r="CK38" s="491"/>
      <c r="CL38" s="491"/>
      <c r="CM38" s="491"/>
      <c r="CN38" s="491"/>
      <c r="CO38" s="491"/>
      <c r="CP38" s="491"/>
      <c r="CQ38" s="491"/>
      <c r="CR38" s="491"/>
      <c r="CS38" s="491"/>
      <c r="CT38" s="492"/>
      <c r="CU38" s="87"/>
      <c r="CV38" s="496"/>
      <c r="CW38" s="496"/>
      <c r="CX38" s="496"/>
      <c r="CY38" s="496"/>
      <c r="CZ38" s="496"/>
      <c r="DA38" s="90"/>
      <c r="DB38" s="91" t="s">
        <v>2</v>
      </c>
      <c r="DC38" s="86"/>
      <c r="DD38" s="497"/>
      <c r="DE38" s="497"/>
      <c r="DF38" s="497"/>
      <c r="DG38" s="497"/>
      <c r="DH38" s="497"/>
      <c r="DI38" s="90"/>
      <c r="DJ38" s="91" t="s">
        <v>2</v>
      </c>
      <c r="DK38" s="90"/>
      <c r="DL38" s="498" t="str">
        <f t="shared" si="2"/>
        <v/>
      </c>
      <c r="DM38" s="498"/>
      <c r="DN38" s="498"/>
      <c r="DO38" s="498"/>
      <c r="DP38" s="88"/>
      <c r="DQ38" s="88"/>
      <c r="DR38" s="88"/>
      <c r="DS38" s="88"/>
      <c r="DT38" s="88"/>
      <c r="DU38" s="89"/>
    </row>
    <row r="39" spans="2:125" ht="38.25" customHeight="1">
      <c r="B39" t="str">
        <f>IF($F$38="","",0)</f>
        <v/>
      </c>
      <c r="F39" s="511"/>
      <c r="G39" s="512"/>
      <c r="H39" s="512"/>
      <c r="I39" s="512"/>
      <c r="J39" s="512"/>
      <c r="K39" s="512"/>
      <c r="L39" s="512"/>
      <c r="M39" s="512"/>
      <c r="N39" s="512"/>
      <c r="O39" s="512"/>
      <c r="P39" s="512"/>
      <c r="Q39" s="512"/>
      <c r="R39" s="513"/>
      <c r="S39" s="92" t="s">
        <v>418</v>
      </c>
      <c r="T39" s="516" t="str">
        <f>IF(②申請書４!AB7="","",②申請書４!AB7)</f>
        <v/>
      </c>
      <c r="U39" s="516"/>
      <c r="V39" s="516"/>
      <c r="W39" s="516"/>
      <c r="X39" s="516"/>
      <c r="Y39" s="93"/>
      <c r="Z39" s="94" t="s">
        <v>34</v>
      </c>
      <c r="AA39" s="95" t="s">
        <v>418</v>
      </c>
      <c r="AB39" s="517" t="str">
        <f t="shared" si="3"/>
        <v/>
      </c>
      <c r="AC39" s="517"/>
      <c r="AD39" s="517"/>
      <c r="AE39" s="517"/>
      <c r="AF39" s="517"/>
      <c r="AG39" s="93"/>
      <c r="AH39" s="94" t="s">
        <v>34</v>
      </c>
      <c r="AI39" s="93" t="s">
        <v>418</v>
      </c>
      <c r="AJ39" s="501" t="str">
        <f t="shared" si="1"/>
        <v/>
      </c>
      <c r="AK39" s="501"/>
      <c r="AL39" s="501"/>
      <c r="AM39" s="501"/>
      <c r="AN39" s="96" t="s">
        <v>419</v>
      </c>
      <c r="AO39" s="97" t="s">
        <v>421</v>
      </c>
      <c r="AP39" s="502" t="str">
        <f>IFERROR(IF(AB39="","",AB39/T39-1),"0")</f>
        <v/>
      </c>
      <c r="AQ39" s="502"/>
      <c r="AR39" s="502"/>
      <c r="AS39" s="94" t="s">
        <v>420</v>
      </c>
      <c r="AY39" s="7"/>
      <c r="AZ39" s="7"/>
      <c r="BF39" s="7"/>
      <c r="BX39" s="7"/>
      <c r="CH39" s="493"/>
      <c r="CI39" s="494"/>
      <c r="CJ39" s="494"/>
      <c r="CK39" s="494"/>
      <c r="CL39" s="494"/>
      <c r="CM39" s="494"/>
      <c r="CN39" s="494"/>
      <c r="CO39" s="494"/>
      <c r="CP39" s="494"/>
      <c r="CQ39" s="494"/>
      <c r="CR39" s="494"/>
      <c r="CS39" s="494"/>
      <c r="CT39" s="495"/>
      <c r="CU39" s="92" t="s">
        <v>35</v>
      </c>
      <c r="CV39" s="499"/>
      <c r="CW39" s="499"/>
      <c r="CX39" s="499"/>
      <c r="CY39" s="499"/>
      <c r="CZ39" s="499"/>
      <c r="DA39" s="93"/>
      <c r="DB39" s="94" t="s">
        <v>34</v>
      </c>
      <c r="DC39" s="95" t="s">
        <v>35</v>
      </c>
      <c r="DD39" s="500"/>
      <c r="DE39" s="500"/>
      <c r="DF39" s="500"/>
      <c r="DG39" s="500"/>
      <c r="DH39" s="500"/>
      <c r="DI39" s="93"/>
      <c r="DJ39" s="94" t="s">
        <v>34</v>
      </c>
      <c r="DK39" s="93" t="s">
        <v>35</v>
      </c>
      <c r="DL39" s="501" t="str">
        <f t="shared" si="2"/>
        <v/>
      </c>
      <c r="DM39" s="501"/>
      <c r="DN39" s="501"/>
      <c r="DO39" s="501"/>
      <c r="DP39" s="96" t="s">
        <v>419</v>
      </c>
      <c r="DQ39" s="97" t="s">
        <v>421</v>
      </c>
      <c r="DR39" s="502" t="str">
        <f>IF(DD39="","",DD39/CV39-1)</f>
        <v/>
      </c>
      <c r="DS39" s="502"/>
      <c r="DT39" s="502"/>
      <c r="DU39" s="94" t="s">
        <v>420</v>
      </c>
    </row>
    <row r="40" spans="2:125" ht="18.75" customHeight="1">
      <c r="AY40" s="7"/>
      <c r="AZ40" s="7"/>
      <c r="BF40" s="7"/>
      <c r="BX40" s="7"/>
    </row>
    <row r="41" spans="2:125" ht="18.75" customHeight="1">
      <c r="E41" t="s">
        <v>144</v>
      </c>
      <c r="M41" s="225"/>
      <c r="N41" s="225"/>
      <c r="O41" s="225"/>
      <c r="P41" s="225"/>
      <c r="Q41" s="225"/>
      <c r="R41" t="s">
        <v>145</v>
      </c>
      <c r="AU41" t="s">
        <v>75</v>
      </c>
      <c r="AY41" s="7"/>
      <c r="AZ41" s="7"/>
      <c r="BF41" s="7"/>
      <c r="BX41" s="7"/>
      <c r="CG41" t="s">
        <v>144</v>
      </c>
      <c r="CO41" s="250" t="s">
        <v>526</v>
      </c>
      <c r="CP41" s="250"/>
      <c r="CQ41" s="250"/>
      <c r="CR41" s="250"/>
      <c r="CS41" s="250"/>
      <c r="CT41" t="s">
        <v>119</v>
      </c>
    </row>
    <row r="42" spans="2:125" ht="18.75" customHeight="1" thickBot="1">
      <c r="F42" s="234" t="s">
        <v>146</v>
      </c>
      <c r="G42" s="234"/>
      <c r="H42" s="234"/>
      <c r="I42" s="234"/>
      <c r="J42" s="234"/>
      <c r="K42" s="234"/>
      <c r="L42" s="234"/>
      <c r="M42" s="234"/>
      <c r="N42" s="234"/>
      <c r="O42" s="234"/>
      <c r="P42" s="234" t="s">
        <v>151</v>
      </c>
      <c r="Q42" s="234"/>
      <c r="R42" s="234"/>
      <c r="S42" s="234"/>
      <c r="T42" s="234"/>
      <c r="U42" s="234"/>
      <c r="V42" s="234"/>
      <c r="W42" s="234"/>
      <c r="X42" s="234" t="s">
        <v>152</v>
      </c>
      <c r="Y42" s="234"/>
      <c r="Z42" s="234"/>
      <c r="AA42" s="234"/>
      <c r="AB42" s="234"/>
      <c r="AC42" s="234"/>
      <c r="AD42" s="234"/>
      <c r="AE42" s="234"/>
      <c r="AY42" s="7"/>
      <c r="AZ42" s="7"/>
      <c r="BF42" s="7"/>
      <c r="BX42" s="7"/>
      <c r="CH42" s="234" t="s">
        <v>146</v>
      </c>
      <c r="CI42" s="234"/>
      <c r="CJ42" s="234"/>
      <c r="CK42" s="234"/>
      <c r="CL42" s="234"/>
      <c r="CM42" s="234"/>
      <c r="CN42" s="234"/>
      <c r="CO42" s="234"/>
      <c r="CP42" s="234"/>
      <c r="CQ42" s="234"/>
      <c r="CR42" s="234" t="s">
        <v>151</v>
      </c>
      <c r="CS42" s="234"/>
      <c r="CT42" s="234"/>
      <c r="CU42" s="234"/>
      <c r="CV42" s="234"/>
      <c r="CW42" s="234"/>
      <c r="CX42" s="234"/>
      <c r="CY42" s="234"/>
      <c r="CZ42" s="234" t="s">
        <v>152</v>
      </c>
      <c r="DA42" s="234"/>
      <c r="DB42" s="234"/>
      <c r="DC42" s="234"/>
      <c r="DD42" s="234"/>
      <c r="DE42" s="234"/>
      <c r="DF42" s="234"/>
      <c r="DG42" s="234"/>
    </row>
    <row r="43" spans="2:125" ht="18.75" customHeight="1" thickTop="1">
      <c r="F43" s="234" t="s">
        <v>155</v>
      </c>
      <c r="G43" s="234"/>
      <c r="H43" s="234"/>
      <c r="I43" s="234"/>
      <c r="J43" s="234"/>
      <c r="K43" s="234"/>
      <c r="L43" s="234"/>
      <c r="M43" s="234"/>
      <c r="N43" s="234"/>
      <c r="O43" s="234"/>
      <c r="P43" s="480" t="str">
        <f>IF(②申請書４!I12="","",②申請書４!I12)</f>
        <v/>
      </c>
      <c r="Q43" s="481"/>
      <c r="R43" s="481"/>
      <c r="S43" s="481"/>
      <c r="T43" s="481"/>
      <c r="U43" s="481"/>
      <c r="V43" s="224" t="s">
        <v>154</v>
      </c>
      <c r="W43" s="303"/>
      <c r="X43" s="480" t="str">
        <f>IF(F30="","",SUMIF(AA30:AF39,"(",AB30:AF39))</f>
        <v/>
      </c>
      <c r="Y43" s="481"/>
      <c r="Z43" s="481"/>
      <c r="AA43" s="481"/>
      <c r="AB43" s="481"/>
      <c r="AC43" s="481"/>
      <c r="AD43" s="224" t="s">
        <v>154</v>
      </c>
      <c r="AE43" s="303"/>
      <c r="AU43" s="135" t="s">
        <v>674</v>
      </c>
      <c r="AV43" s="51"/>
      <c r="AW43" s="51"/>
      <c r="AX43" s="51"/>
      <c r="AY43" s="136"/>
      <c r="AZ43" s="136"/>
      <c r="BA43" s="51"/>
      <c r="BB43" s="51"/>
      <c r="BC43" s="51"/>
      <c r="BD43" s="51"/>
      <c r="BE43" s="51"/>
      <c r="BF43" s="136"/>
      <c r="BG43" s="51"/>
      <c r="BH43" s="51"/>
      <c r="BI43" s="51"/>
      <c r="BJ43" s="51"/>
      <c r="BK43" s="51"/>
      <c r="BL43" s="51"/>
      <c r="BM43" s="51"/>
      <c r="BN43" s="51"/>
      <c r="BO43" s="51"/>
      <c r="BP43" s="51"/>
      <c r="BQ43" s="51"/>
      <c r="BR43" s="51"/>
      <c r="BS43" s="51"/>
      <c r="BT43" s="51"/>
      <c r="BU43" s="51"/>
      <c r="BV43" s="51"/>
      <c r="BW43" s="51"/>
      <c r="BX43" s="136"/>
      <c r="BY43" s="51"/>
      <c r="BZ43" s="51"/>
      <c r="CA43" s="51"/>
      <c r="CB43" s="51"/>
      <c r="CC43" s="51"/>
      <c r="CD43" s="52"/>
      <c r="CH43" s="234" t="s">
        <v>155</v>
      </c>
      <c r="CI43" s="234"/>
      <c r="CJ43" s="234"/>
      <c r="CK43" s="234"/>
      <c r="CL43" s="234"/>
      <c r="CM43" s="234"/>
      <c r="CN43" s="234"/>
      <c r="CO43" s="234"/>
      <c r="CP43" s="234"/>
      <c r="CQ43" s="234"/>
      <c r="CR43" s="480">
        <v>648000</v>
      </c>
      <c r="CS43" s="481"/>
      <c r="CT43" s="481"/>
      <c r="CU43" s="481"/>
      <c r="CV43" s="481"/>
      <c r="CW43" s="481"/>
      <c r="CX43" s="484" t="s">
        <v>2</v>
      </c>
      <c r="CY43" s="485"/>
      <c r="CZ43" s="488">
        <f ca="1">IF(CH30="","",SUMIF(DC30:DH39,"(",DD30:DH39))</f>
        <v>560000</v>
      </c>
      <c r="DA43" s="489"/>
      <c r="DB43" s="489"/>
      <c r="DC43" s="489"/>
      <c r="DD43" s="489"/>
      <c r="DE43" s="489"/>
      <c r="DF43" s="224" t="s">
        <v>2</v>
      </c>
      <c r="DG43" s="303"/>
    </row>
    <row r="44" spans="2:125" ht="18.75" customHeight="1">
      <c r="F44" s="234" t="s">
        <v>147</v>
      </c>
      <c r="G44" s="234"/>
      <c r="H44" s="234"/>
      <c r="I44" s="234"/>
      <c r="J44" s="234"/>
      <c r="K44" s="234"/>
      <c r="L44" s="234"/>
      <c r="M44" s="234"/>
      <c r="N44" s="234"/>
      <c r="O44" s="234"/>
      <c r="P44" s="480" t="str">
        <f>IF(②申請書４!I13="","",②申請書４!I13)</f>
        <v/>
      </c>
      <c r="Q44" s="481"/>
      <c r="R44" s="481"/>
      <c r="S44" s="481"/>
      <c r="T44" s="481"/>
      <c r="U44" s="481"/>
      <c r="V44" s="224" t="s">
        <v>154</v>
      </c>
      <c r="W44" s="303"/>
      <c r="X44" s="526" t="str">
        <f>IF(P44="","",P44)</f>
        <v/>
      </c>
      <c r="Y44" s="527"/>
      <c r="Z44" s="527"/>
      <c r="AA44" s="527"/>
      <c r="AB44" s="527"/>
      <c r="AC44" s="527"/>
      <c r="AD44" s="224" t="s">
        <v>154</v>
      </c>
      <c r="AE44" s="303"/>
      <c r="AU44" s="72" t="s">
        <v>675</v>
      </c>
      <c r="AY44" s="7"/>
      <c r="AZ44" s="7"/>
      <c r="BF44" s="7"/>
      <c r="BX44" s="7"/>
      <c r="CD44" s="54"/>
      <c r="CH44" s="234" t="s">
        <v>38</v>
      </c>
      <c r="CI44" s="234"/>
      <c r="CJ44" s="234"/>
      <c r="CK44" s="234"/>
      <c r="CL44" s="234"/>
      <c r="CM44" s="234"/>
      <c r="CN44" s="234"/>
      <c r="CO44" s="234"/>
      <c r="CP44" s="234"/>
      <c r="CQ44" s="234"/>
      <c r="CR44" s="480" t="str">
        <f>IF(②申請書４!CK13="","",②申請書４!CK13)</f>
        <v/>
      </c>
      <c r="CS44" s="481"/>
      <c r="CT44" s="481"/>
      <c r="CU44" s="481"/>
      <c r="CV44" s="481"/>
      <c r="CW44" s="481"/>
      <c r="CX44" s="484" t="s">
        <v>2</v>
      </c>
      <c r="CY44" s="485"/>
      <c r="CZ44" s="486"/>
      <c r="DA44" s="487"/>
      <c r="DB44" s="487"/>
      <c r="DC44" s="487"/>
      <c r="DD44" s="487"/>
      <c r="DE44" s="487"/>
      <c r="DF44" s="224" t="s">
        <v>2</v>
      </c>
      <c r="DG44" s="303"/>
    </row>
    <row r="45" spans="2:125" ht="18.75" customHeight="1">
      <c r="F45" s="234" t="s">
        <v>148</v>
      </c>
      <c r="G45" s="234"/>
      <c r="H45" s="234"/>
      <c r="I45" s="234"/>
      <c r="J45" s="234"/>
      <c r="K45" s="234"/>
      <c r="L45" s="234"/>
      <c r="M45" s="234"/>
      <c r="N45" s="234"/>
      <c r="O45" s="234"/>
      <c r="P45" s="480" t="str">
        <f>IF(②申請書４!I14="","",②申請書４!I14)</f>
        <v/>
      </c>
      <c r="Q45" s="481"/>
      <c r="R45" s="481"/>
      <c r="S45" s="481"/>
      <c r="T45" s="481"/>
      <c r="U45" s="481"/>
      <c r="V45" s="224" t="s">
        <v>154</v>
      </c>
      <c r="W45" s="303"/>
      <c r="X45" s="526" t="str">
        <f t="shared" ref="X45:X47" si="6">IF(P45="","",P45)</f>
        <v/>
      </c>
      <c r="Y45" s="527"/>
      <c r="Z45" s="527"/>
      <c r="AA45" s="527"/>
      <c r="AB45" s="527"/>
      <c r="AC45" s="527"/>
      <c r="AD45" s="224" t="s">
        <v>154</v>
      </c>
      <c r="AE45" s="303"/>
      <c r="AU45" s="72" t="s">
        <v>676</v>
      </c>
      <c r="AY45" s="7"/>
      <c r="AZ45" s="7"/>
      <c r="BF45" s="7"/>
      <c r="BX45" s="7"/>
      <c r="CD45" s="54"/>
      <c r="CH45" s="234" t="s">
        <v>39</v>
      </c>
      <c r="CI45" s="234"/>
      <c r="CJ45" s="234"/>
      <c r="CK45" s="234"/>
      <c r="CL45" s="234"/>
      <c r="CM45" s="234"/>
      <c r="CN45" s="234"/>
      <c r="CO45" s="234"/>
      <c r="CP45" s="234"/>
      <c r="CQ45" s="234"/>
      <c r="CR45" s="480" t="str">
        <f>IF(②申請書４!CK14="","",②申請書４!CK14)</f>
        <v/>
      </c>
      <c r="CS45" s="481"/>
      <c r="CT45" s="481"/>
      <c r="CU45" s="481"/>
      <c r="CV45" s="481"/>
      <c r="CW45" s="481"/>
      <c r="CX45" s="484" t="s">
        <v>2</v>
      </c>
      <c r="CY45" s="485"/>
      <c r="CZ45" s="486"/>
      <c r="DA45" s="487"/>
      <c r="DB45" s="487"/>
      <c r="DC45" s="487"/>
      <c r="DD45" s="487"/>
      <c r="DE45" s="487"/>
      <c r="DF45" s="224" t="s">
        <v>2</v>
      </c>
      <c r="DG45" s="303"/>
    </row>
    <row r="46" spans="2:125" ht="18.75" customHeight="1">
      <c r="F46" s="234" t="s">
        <v>149</v>
      </c>
      <c r="G46" s="234"/>
      <c r="H46" s="234"/>
      <c r="I46" s="234"/>
      <c r="J46" s="234"/>
      <c r="K46" s="234"/>
      <c r="L46" s="234"/>
      <c r="M46" s="234"/>
      <c r="N46" s="234"/>
      <c r="O46" s="234"/>
      <c r="P46" s="480" t="str">
        <f>IF(②申請書４!I15="","",②申請書４!I15)</f>
        <v/>
      </c>
      <c r="Q46" s="481"/>
      <c r="R46" s="481"/>
      <c r="S46" s="481"/>
      <c r="T46" s="481"/>
      <c r="U46" s="481"/>
      <c r="V46" s="224" t="s">
        <v>154</v>
      </c>
      <c r="W46" s="303"/>
      <c r="X46" s="488" t="str">
        <f>IF(X43="","",SUM(AB30,AB32,AB34,AB36,AB38)-SUM(X43,X44,X45,X47))</f>
        <v/>
      </c>
      <c r="Y46" s="489"/>
      <c r="Z46" s="489"/>
      <c r="AA46" s="489"/>
      <c r="AB46" s="489"/>
      <c r="AC46" s="489"/>
      <c r="AD46" s="224" t="s">
        <v>154</v>
      </c>
      <c r="AE46" s="303"/>
      <c r="AU46" s="72" t="s">
        <v>677</v>
      </c>
      <c r="AY46" s="7"/>
      <c r="AZ46" s="7"/>
      <c r="BF46" s="7"/>
      <c r="BX46" s="7"/>
      <c r="CD46" s="54"/>
      <c r="CH46" s="234" t="s">
        <v>40</v>
      </c>
      <c r="CI46" s="234"/>
      <c r="CJ46" s="234"/>
      <c r="CK46" s="234"/>
      <c r="CL46" s="234"/>
      <c r="CM46" s="234"/>
      <c r="CN46" s="234"/>
      <c r="CO46" s="234"/>
      <c r="CP46" s="234"/>
      <c r="CQ46" s="234"/>
      <c r="CR46" s="480">
        <v>162844</v>
      </c>
      <c r="CS46" s="481"/>
      <c r="CT46" s="481"/>
      <c r="CU46" s="481"/>
      <c r="CV46" s="481"/>
      <c r="CW46" s="481"/>
      <c r="CX46" s="484" t="s">
        <v>2</v>
      </c>
      <c r="CY46" s="485"/>
      <c r="CZ46" s="486">
        <v>307890</v>
      </c>
      <c r="DA46" s="487"/>
      <c r="DB46" s="487"/>
      <c r="DC46" s="487"/>
      <c r="DD46" s="487"/>
      <c r="DE46" s="487"/>
      <c r="DF46" s="224" t="s">
        <v>2</v>
      </c>
      <c r="DG46" s="303"/>
    </row>
    <row r="47" spans="2:125" ht="18.75" customHeight="1" thickBot="1">
      <c r="F47" s="234" t="s">
        <v>150</v>
      </c>
      <c r="G47" s="234"/>
      <c r="H47" s="234"/>
      <c r="I47" s="234"/>
      <c r="J47" s="234"/>
      <c r="K47" s="234"/>
      <c r="L47" s="234"/>
      <c r="M47" s="234"/>
      <c r="N47" s="234"/>
      <c r="O47" s="234"/>
      <c r="P47" s="480" t="str">
        <f>IF(②申請書４!I16="","",②申請書４!I16)</f>
        <v/>
      </c>
      <c r="Q47" s="481"/>
      <c r="R47" s="481"/>
      <c r="S47" s="481"/>
      <c r="T47" s="481"/>
      <c r="U47" s="481"/>
      <c r="V47" s="224" t="s">
        <v>154</v>
      </c>
      <c r="W47" s="303"/>
      <c r="X47" s="526" t="str">
        <f t="shared" si="6"/>
        <v/>
      </c>
      <c r="Y47" s="527"/>
      <c r="Z47" s="527"/>
      <c r="AA47" s="527"/>
      <c r="AB47" s="527"/>
      <c r="AC47" s="527"/>
      <c r="AD47" s="224" t="s">
        <v>154</v>
      </c>
      <c r="AE47" s="303"/>
      <c r="AU47" s="62" t="s">
        <v>678</v>
      </c>
      <c r="AV47" s="56"/>
      <c r="AW47" s="56"/>
      <c r="AX47" s="56"/>
      <c r="AY47" s="57"/>
      <c r="AZ47" s="57"/>
      <c r="BA47" s="56"/>
      <c r="BB47" s="56"/>
      <c r="BC47" s="56"/>
      <c r="BD47" s="56"/>
      <c r="BE47" s="56"/>
      <c r="BF47" s="57"/>
      <c r="BG47" s="56"/>
      <c r="BH47" s="56"/>
      <c r="BI47" s="56"/>
      <c r="BJ47" s="56"/>
      <c r="BK47" s="56"/>
      <c r="BL47" s="56"/>
      <c r="BM47" s="56"/>
      <c r="BN47" s="56"/>
      <c r="BO47" s="56"/>
      <c r="BP47" s="56"/>
      <c r="BQ47" s="56"/>
      <c r="BR47" s="56"/>
      <c r="BS47" s="56"/>
      <c r="BT47" s="56"/>
      <c r="BU47" s="56"/>
      <c r="BV47" s="56"/>
      <c r="BW47" s="56"/>
      <c r="BX47" s="57"/>
      <c r="BY47" s="56"/>
      <c r="BZ47" s="56"/>
      <c r="CA47" s="56"/>
      <c r="CB47" s="56"/>
      <c r="CC47" s="56"/>
      <c r="CD47" s="58"/>
      <c r="CH47" s="234" t="s">
        <v>41</v>
      </c>
      <c r="CI47" s="234"/>
      <c r="CJ47" s="234"/>
      <c r="CK47" s="234"/>
      <c r="CL47" s="234"/>
      <c r="CM47" s="234"/>
      <c r="CN47" s="234"/>
      <c r="CO47" s="234"/>
      <c r="CP47" s="234"/>
      <c r="CQ47" s="234"/>
      <c r="CR47" s="480" t="str">
        <f>IF(②申請書４!CK16="","",②申請書４!CK16)</f>
        <v/>
      </c>
      <c r="CS47" s="481"/>
      <c r="CT47" s="481"/>
      <c r="CU47" s="481"/>
      <c r="CV47" s="481"/>
      <c r="CW47" s="481"/>
      <c r="CX47" s="484" t="s">
        <v>2</v>
      </c>
      <c r="CY47" s="485"/>
      <c r="CZ47" s="486"/>
      <c r="DA47" s="487"/>
      <c r="DB47" s="487"/>
      <c r="DC47" s="487"/>
      <c r="DD47" s="487"/>
      <c r="DE47" s="487"/>
      <c r="DF47" s="224" t="s">
        <v>2</v>
      </c>
      <c r="DG47" s="303"/>
    </row>
    <row r="48" spans="2:125" ht="18.75" customHeight="1" thickTop="1">
      <c r="F48" s="234" t="s">
        <v>153</v>
      </c>
      <c r="G48" s="234"/>
      <c r="H48" s="234"/>
      <c r="I48" s="234"/>
      <c r="J48" s="234"/>
      <c r="K48" s="234"/>
      <c r="L48" s="234"/>
      <c r="M48" s="234"/>
      <c r="N48" s="234"/>
      <c r="O48" s="234"/>
      <c r="P48" s="480" t="str">
        <f>IF(②申請書４!I17="","",②申請書４!I17)</f>
        <v/>
      </c>
      <c r="Q48" s="481"/>
      <c r="R48" s="481"/>
      <c r="S48" s="481"/>
      <c r="T48" s="481"/>
      <c r="U48" s="481"/>
      <c r="V48" s="224" t="s">
        <v>154</v>
      </c>
      <c r="W48" s="303"/>
      <c r="X48" s="480" t="str">
        <f>IF(F30="","",SUM(X43:AC47))</f>
        <v/>
      </c>
      <c r="Y48" s="481"/>
      <c r="Z48" s="481"/>
      <c r="AA48" s="481"/>
      <c r="AB48" s="481"/>
      <c r="AC48" s="481"/>
      <c r="AD48" s="224" t="s">
        <v>154</v>
      </c>
      <c r="AE48" s="303"/>
      <c r="AU48" s="16"/>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X48" s="7"/>
      <c r="CH48" s="234" t="s">
        <v>153</v>
      </c>
      <c r="CI48" s="234"/>
      <c r="CJ48" s="234"/>
      <c r="CK48" s="234"/>
      <c r="CL48" s="234"/>
      <c r="CM48" s="234"/>
      <c r="CN48" s="234"/>
      <c r="CO48" s="234"/>
      <c r="CP48" s="234"/>
      <c r="CQ48" s="234"/>
      <c r="CR48" s="480">
        <v>810844</v>
      </c>
      <c r="CS48" s="481"/>
      <c r="CT48" s="481"/>
      <c r="CU48" s="481"/>
      <c r="CV48" s="481"/>
      <c r="CW48" s="481"/>
      <c r="CX48" s="224" t="s">
        <v>2</v>
      </c>
      <c r="CY48" s="303"/>
      <c r="CZ48" s="482">
        <v>867890</v>
      </c>
      <c r="DA48" s="224"/>
      <c r="DB48" s="224"/>
      <c r="DC48" s="224"/>
      <c r="DD48" s="224"/>
      <c r="DE48" s="224"/>
      <c r="DF48" s="224" t="s">
        <v>2</v>
      </c>
      <c r="DG48" s="303"/>
    </row>
    <row r="49" spans="5:125" ht="18.75" customHeight="1">
      <c r="AU49" s="16"/>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X49" s="7"/>
    </row>
    <row r="50" spans="5:125" ht="18.75" customHeight="1">
      <c r="E50" t="s">
        <v>156</v>
      </c>
      <c r="AU50" s="16"/>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X50" s="7"/>
      <c r="CG50" t="s">
        <v>156</v>
      </c>
    </row>
    <row r="51" spans="5:125" ht="74.25" customHeight="1">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25"/>
      <c r="AJ51" s="525"/>
      <c r="AK51" s="525"/>
      <c r="AL51" s="525"/>
      <c r="AM51" s="525"/>
      <c r="AN51" s="525"/>
      <c r="AO51" s="525"/>
      <c r="AP51" s="525"/>
      <c r="AQ51" s="525"/>
      <c r="AR51" s="525"/>
      <c r="AS51" s="525"/>
      <c r="AY51" s="7"/>
      <c r="AZ51" s="7"/>
      <c r="BF51" s="7"/>
      <c r="BX51" s="7"/>
      <c r="CH51" s="483"/>
      <c r="CI51" s="483"/>
      <c r="CJ51" s="483"/>
      <c r="CK51" s="483"/>
      <c r="CL51" s="483"/>
      <c r="CM51" s="483"/>
      <c r="CN51" s="483"/>
      <c r="CO51" s="483"/>
      <c r="CP51" s="483"/>
      <c r="CQ51" s="483"/>
      <c r="CR51" s="483"/>
      <c r="CS51" s="483"/>
      <c r="CT51" s="483"/>
      <c r="CU51" s="483"/>
      <c r="CV51" s="483"/>
      <c r="CW51" s="483"/>
      <c r="CX51" s="483"/>
      <c r="CY51" s="483"/>
      <c r="CZ51" s="483"/>
      <c r="DA51" s="483"/>
      <c r="DB51" s="483"/>
      <c r="DC51" s="483"/>
      <c r="DD51" s="483"/>
      <c r="DE51" s="483"/>
      <c r="DF51" s="483"/>
      <c r="DG51" s="483"/>
      <c r="DH51" s="483"/>
      <c r="DI51" s="483"/>
      <c r="DJ51" s="483"/>
      <c r="DK51" s="483"/>
      <c r="DL51" s="483"/>
      <c r="DM51" s="483"/>
      <c r="DN51" s="483"/>
      <c r="DO51" s="483"/>
      <c r="DP51" s="483"/>
      <c r="DQ51" s="483"/>
      <c r="DR51" s="483"/>
      <c r="DS51" s="483"/>
      <c r="DT51" s="483"/>
      <c r="DU51" s="483"/>
    </row>
    <row r="52" spans="5:125" ht="18.75" customHeight="1">
      <c r="AY52" s="7"/>
      <c r="AZ52" s="7"/>
      <c r="BF52" s="7"/>
      <c r="BX52" s="7"/>
    </row>
    <row r="53" spans="5:125" ht="18.75" customHeight="1">
      <c r="E53" t="s">
        <v>157</v>
      </c>
      <c r="AY53" s="7"/>
      <c r="AZ53" s="7"/>
      <c r="BF53" s="7"/>
      <c r="BX53" s="7"/>
      <c r="CG53" t="s">
        <v>157</v>
      </c>
    </row>
    <row r="54" spans="5:125" ht="18.75" customHeight="1">
      <c r="F54" s="234" t="s">
        <v>97</v>
      </c>
      <c r="G54" s="234"/>
      <c r="H54" s="234"/>
      <c r="I54" s="234"/>
      <c r="J54" s="234"/>
      <c r="K54" s="234"/>
      <c r="L54" s="234"/>
      <c r="M54" s="234"/>
      <c r="N54" s="234"/>
      <c r="O54" s="234"/>
      <c r="P54" s="234" t="s">
        <v>98</v>
      </c>
      <c r="Q54" s="234"/>
      <c r="R54" s="234"/>
      <c r="S54" s="234"/>
      <c r="T54" s="234"/>
      <c r="U54" s="234"/>
      <c r="V54" s="234"/>
      <c r="W54" s="234"/>
      <c r="X54" s="234"/>
      <c r="Y54" s="234"/>
      <c r="Z54" s="234"/>
      <c r="AA54" s="234"/>
      <c r="AB54" s="234"/>
      <c r="AC54" s="234"/>
      <c r="AD54" s="234"/>
      <c r="AE54" s="234" t="s">
        <v>99</v>
      </c>
      <c r="AF54" s="234"/>
      <c r="AG54" s="234"/>
      <c r="AH54" s="234"/>
      <c r="AI54" s="234"/>
      <c r="AJ54" s="234"/>
      <c r="AK54" s="234"/>
      <c r="AL54" s="234"/>
      <c r="AM54" s="234"/>
      <c r="AN54" s="234"/>
      <c r="AO54" s="234"/>
      <c r="AP54" s="234"/>
      <c r="AQ54" s="234"/>
      <c r="AR54" s="234"/>
      <c r="AY54" s="7"/>
      <c r="AZ54" s="7"/>
      <c r="BF54" s="7"/>
      <c r="BX54" s="7"/>
      <c r="CH54" s="234" t="s">
        <v>97</v>
      </c>
      <c r="CI54" s="234"/>
      <c r="CJ54" s="234"/>
      <c r="CK54" s="234"/>
      <c r="CL54" s="234"/>
      <c r="CM54" s="234"/>
      <c r="CN54" s="234"/>
      <c r="CO54" s="234"/>
      <c r="CP54" s="234"/>
      <c r="CQ54" s="234"/>
      <c r="CR54" s="234" t="s">
        <v>98</v>
      </c>
      <c r="CS54" s="234"/>
      <c r="CT54" s="234"/>
      <c r="CU54" s="234"/>
      <c r="CV54" s="234"/>
      <c r="CW54" s="234"/>
      <c r="CX54" s="234"/>
      <c r="CY54" s="234"/>
      <c r="CZ54" s="234"/>
      <c r="DA54" s="234"/>
      <c r="DB54" s="234"/>
      <c r="DC54" s="234"/>
      <c r="DD54" s="234"/>
      <c r="DE54" s="234"/>
      <c r="DF54" s="234"/>
      <c r="DG54" s="234" t="s">
        <v>99</v>
      </c>
      <c r="DH54" s="234"/>
      <c r="DI54" s="234"/>
      <c r="DJ54" s="234"/>
      <c r="DK54" s="234"/>
      <c r="DL54" s="234"/>
      <c r="DM54" s="234"/>
      <c r="DN54" s="234"/>
      <c r="DO54" s="234"/>
      <c r="DP54" s="234"/>
      <c r="DQ54" s="234"/>
      <c r="DR54" s="234"/>
      <c r="DS54" s="234"/>
      <c r="DT54" s="234"/>
    </row>
    <row r="55" spans="5:125" ht="18.75" customHeight="1">
      <c r="F55" s="349" t="s">
        <v>92</v>
      </c>
      <c r="G55" s="349"/>
      <c r="H55" s="349"/>
      <c r="I55" s="349"/>
      <c r="J55" s="349"/>
      <c r="K55" s="349"/>
      <c r="L55" s="349"/>
      <c r="M55" s="349"/>
      <c r="N55" s="349"/>
      <c r="O55" s="349"/>
      <c r="P55" s="378" t="str">
        <f>IF(②申請書１!P26="","",②申請書１!P26)</f>
        <v/>
      </c>
      <c r="Q55" s="378"/>
      <c r="R55" s="378"/>
      <c r="S55" s="378"/>
      <c r="T55" s="378"/>
      <c r="U55" s="378"/>
      <c r="V55" s="378"/>
      <c r="W55" s="378"/>
      <c r="X55" s="378"/>
      <c r="Y55" s="378"/>
      <c r="Z55" s="378"/>
      <c r="AA55" s="378"/>
      <c r="AB55" s="378"/>
      <c r="AC55" s="378"/>
      <c r="AD55" s="378"/>
      <c r="AE55" s="378" t="str">
        <f>IF(②申請書１!AE26="","",②申請書１!AE26)</f>
        <v/>
      </c>
      <c r="AF55" s="378"/>
      <c r="AG55" s="378"/>
      <c r="AH55" s="378"/>
      <c r="AI55" s="378"/>
      <c r="AJ55" s="378"/>
      <c r="AK55" s="378"/>
      <c r="AL55" s="378"/>
      <c r="AM55" s="378"/>
      <c r="AN55" s="378"/>
      <c r="AO55" s="378"/>
      <c r="AP55" s="378"/>
      <c r="AQ55" s="378"/>
      <c r="AR55" s="378"/>
      <c r="AY55" s="7"/>
      <c r="AZ55" s="7"/>
      <c r="BF55" s="7"/>
      <c r="BX55" s="7"/>
      <c r="CH55" s="349" t="s">
        <v>92</v>
      </c>
      <c r="CI55" s="349"/>
      <c r="CJ55" s="349"/>
      <c r="CK55" s="349"/>
      <c r="CL55" s="349"/>
      <c r="CM55" s="349"/>
      <c r="CN55" s="349"/>
      <c r="CO55" s="349"/>
      <c r="CP55" s="349"/>
      <c r="CQ55" s="349"/>
      <c r="CR55" s="350" t="s">
        <v>370</v>
      </c>
      <c r="CS55" s="351"/>
      <c r="CT55" s="351"/>
      <c r="CU55" s="351"/>
      <c r="CV55" s="351"/>
      <c r="CW55" s="351"/>
      <c r="CX55" s="351"/>
      <c r="CY55" s="351"/>
      <c r="CZ55" s="351"/>
      <c r="DA55" s="351"/>
      <c r="DB55" s="351"/>
      <c r="DC55" s="351"/>
      <c r="DD55" s="351"/>
      <c r="DE55" s="351"/>
      <c r="DF55" s="352"/>
      <c r="DG55" s="353" t="s">
        <v>490</v>
      </c>
      <c r="DH55" s="353"/>
      <c r="DI55" s="353"/>
      <c r="DJ55" s="353"/>
      <c r="DK55" s="353"/>
      <c r="DL55" s="353"/>
      <c r="DM55" s="353"/>
      <c r="DN55" s="353"/>
      <c r="DO55" s="353"/>
      <c r="DP55" s="353"/>
      <c r="DQ55" s="353"/>
      <c r="DR55" s="353"/>
      <c r="DS55" s="353"/>
      <c r="DT55" s="353"/>
    </row>
    <row r="56" spans="5:125" ht="36" customHeight="1">
      <c r="F56" s="227" t="s">
        <v>673</v>
      </c>
      <c r="G56" s="227"/>
      <c r="H56" s="227"/>
      <c r="I56" s="227"/>
      <c r="J56" s="227"/>
      <c r="K56" s="227"/>
      <c r="L56" s="227"/>
      <c r="M56" s="227"/>
      <c r="N56" s="227"/>
      <c r="O56" s="227"/>
      <c r="P56" s="378" t="str">
        <f>IF(②申請書１!P27="","",②申請書１!P27)</f>
        <v/>
      </c>
      <c r="Q56" s="378"/>
      <c r="R56" s="378"/>
      <c r="S56" s="378"/>
      <c r="T56" s="378"/>
      <c r="U56" s="378"/>
      <c r="V56" s="378"/>
      <c r="W56" s="378"/>
      <c r="X56" s="378"/>
      <c r="Y56" s="378"/>
      <c r="Z56" s="378"/>
      <c r="AA56" s="378"/>
      <c r="AB56" s="378"/>
      <c r="AC56" s="378"/>
      <c r="AD56" s="378"/>
      <c r="AE56" s="378" t="str">
        <f>IF(②申請書１!AE27="","",②申請書１!AE27)</f>
        <v/>
      </c>
      <c r="AF56" s="378"/>
      <c r="AG56" s="378"/>
      <c r="AH56" s="378"/>
      <c r="AI56" s="378"/>
      <c r="AJ56" s="378"/>
      <c r="AK56" s="378"/>
      <c r="AL56" s="378"/>
      <c r="AM56" s="378"/>
      <c r="AN56" s="378"/>
      <c r="AO56" s="378"/>
      <c r="AP56" s="378"/>
      <c r="AQ56" s="378"/>
      <c r="AR56" s="378"/>
      <c r="AY56" s="7"/>
      <c r="AZ56" s="7"/>
      <c r="BF56" s="7"/>
      <c r="BX56" s="7"/>
      <c r="CH56" s="227" t="s">
        <v>673</v>
      </c>
      <c r="CI56" s="227"/>
      <c r="CJ56" s="227"/>
      <c r="CK56" s="227"/>
      <c r="CL56" s="227"/>
      <c r="CM56" s="227"/>
      <c r="CN56" s="227"/>
      <c r="CO56" s="227"/>
      <c r="CP56" s="227"/>
      <c r="CQ56" s="227"/>
      <c r="CR56" s="354" t="s">
        <v>480</v>
      </c>
      <c r="CS56" s="355"/>
      <c r="CT56" s="355"/>
      <c r="CU56" s="355"/>
      <c r="CV56" s="355"/>
      <c r="CW56" s="355"/>
      <c r="CX56" s="355"/>
      <c r="CY56" s="355"/>
      <c r="CZ56" s="355"/>
      <c r="DA56" s="355"/>
      <c r="DB56" s="355"/>
      <c r="DC56" s="355"/>
      <c r="DD56" s="355"/>
      <c r="DE56" s="355"/>
      <c r="DF56" s="356"/>
      <c r="DG56" s="357" t="s">
        <v>492</v>
      </c>
      <c r="DH56" s="357"/>
      <c r="DI56" s="357"/>
      <c r="DJ56" s="357"/>
      <c r="DK56" s="357"/>
      <c r="DL56" s="357"/>
      <c r="DM56" s="357"/>
      <c r="DN56" s="357"/>
      <c r="DO56" s="357"/>
      <c r="DP56" s="357"/>
      <c r="DQ56" s="357"/>
      <c r="DR56" s="357"/>
      <c r="DS56" s="357"/>
      <c r="DT56" s="357"/>
    </row>
    <row r="57" spans="5:125" ht="18.75" customHeight="1">
      <c r="F57" s="349" t="s">
        <v>93</v>
      </c>
      <c r="G57" s="349"/>
      <c r="H57" s="349"/>
      <c r="I57" s="349"/>
      <c r="J57" s="349"/>
      <c r="K57" s="349"/>
      <c r="L57" s="349"/>
      <c r="M57" s="349"/>
      <c r="N57" s="349"/>
      <c r="O57" s="349"/>
      <c r="P57" s="378" t="str">
        <f>IF(②申請書１!P28="","",②申請書１!P28)</f>
        <v/>
      </c>
      <c r="Q57" s="378"/>
      <c r="R57" s="378"/>
      <c r="S57" s="378"/>
      <c r="T57" s="378"/>
      <c r="U57" s="378"/>
      <c r="V57" s="378"/>
      <c r="W57" s="378"/>
      <c r="X57" s="378"/>
      <c r="Y57" s="378"/>
      <c r="Z57" s="378"/>
      <c r="AA57" s="378"/>
      <c r="AB57" s="378"/>
      <c r="AC57" s="378"/>
      <c r="AD57" s="378"/>
      <c r="AE57" s="378" t="str">
        <f>IF(②申請書１!AE28="","",②申請書１!AE28)</f>
        <v/>
      </c>
      <c r="AF57" s="378"/>
      <c r="AG57" s="378"/>
      <c r="AH57" s="378"/>
      <c r="AI57" s="378"/>
      <c r="AJ57" s="378"/>
      <c r="AK57" s="378"/>
      <c r="AL57" s="378"/>
      <c r="AM57" s="378"/>
      <c r="AN57" s="378"/>
      <c r="AO57" s="378"/>
      <c r="AP57" s="378"/>
      <c r="AQ57" s="378"/>
      <c r="AR57" s="378"/>
      <c r="AY57" s="7"/>
      <c r="AZ57" s="7"/>
      <c r="BF57" s="7"/>
      <c r="BX57" s="7"/>
      <c r="CH57" s="349" t="s">
        <v>93</v>
      </c>
      <c r="CI57" s="349"/>
      <c r="CJ57" s="349"/>
      <c r="CK57" s="349"/>
      <c r="CL57" s="349"/>
      <c r="CM57" s="349"/>
      <c r="CN57" s="349"/>
      <c r="CO57" s="349"/>
      <c r="CP57" s="349"/>
      <c r="CQ57" s="349"/>
      <c r="CR57" s="350" t="s">
        <v>367</v>
      </c>
      <c r="CS57" s="351"/>
      <c r="CT57" s="351"/>
      <c r="CU57" s="351"/>
      <c r="CV57" s="351"/>
      <c r="CW57" s="351"/>
      <c r="CX57" s="351"/>
      <c r="CY57" s="351"/>
      <c r="CZ57" s="351"/>
      <c r="DA57" s="351"/>
      <c r="DB57" s="351"/>
      <c r="DC57" s="351"/>
      <c r="DD57" s="351"/>
      <c r="DE57" s="351"/>
      <c r="DF57" s="352"/>
      <c r="DG57" s="353" t="s">
        <v>367</v>
      </c>
      <c r="DH57" s="353"/>
      <c r="DI57" s="353"/>
      <c r="DJ57" s="353"/>
      <c r="DK57" s="353"/>
      <c r="DL57" s="353"/>
      <c r="DM57" s="353"/>
      <c r="DN57" s="353"/>
      <c r="DO57" s="353"/>
      <c r="DP57" s="353"/>
      <c r="DQ57" s="353"/>
      <c r="DR57" s="353"/>
      <c r="DS57" s="353"/>
      <c r="DT57" s="353"/>
    </row>
    <row r="58" spans="5:125" ht="39" customHeight="1">
      <c r="F58" s="228" t="s">
        <v>80</v>
      </c>
      <c r="G58" s="228"/>
      <c r="H58" s="228"/>
      <c r="I58" s="228"/>
      <c r="J58" s="228"/>
      <c r="K58" s="228"/>
      <c r="L58" s="228"/>
      <c r="M58" s="228"/>
      <c r="N58" s="228"/>
      <c r="O58" s="228"/>
      <c r="P58" s="378" t="str">
        <f>IF(②申請書１!P29="","",②申請書１!P29)</f>
        <v/>
      </c>
      <c r="Q58" s="378"/>
      <c r="R58" s="378"/>
      <c r="S58" s="378"/>
      <c r="T58" s="378"/>
      <c r="U58" s="378"/>
      <c r="V58" s="378"/>
      <c r="W58" s="378"/>
      <c r="X58" s="378"/>
      <c r="Y58" s="378"/>
      <c r="Z58" s="378"/>
      <c r="AA58" s="378"/>
      <c r="AB58" s="378"/>
      <c r="AC58" s="378"/>
      <c r="AD58" s="378"/>
      <c r="AE58" s="378" t="str">
        <f>IF(②申請書１!AE29="","",②申請書１!AE29)</f>
        <v/>
      </c>
      <c r="AF58" s="378"/>
      <c r="AG58" s="378"/>
      <c r="AH58" s="378"/>
      <c r="AI58" s="378"/>
      <c r="AJ58" s="378"/>
      <c r="AK58" s="378"/>
      <c r="AL58" s="378"/>
      <c r="AM58" s="378"/>
      <c r="AN58" s="378"/>
      <c r="AO58" s="378"/>
      <c r="AP58" s="378"/>
      <c r="AQ58" s="378"/>
      <c r="AR58" s="378"/>
      <c r="AY58" s="7"/>
      <c r="AZ58" s="7"/>
      <c r="BF58" s="7"/>
      <c r="BX58" s="7"/>
      <c r="CH58" s="228" t="s">
        <v>80</v>
      </c>
      <c r="CI58" s="228"/>
      <c r="CJ58" s="228"/>
      <c r="CK58" s="228"/>
      <c r="CL58" s="228"/>
      <c r="CM58" s="228"/>
      <c r="CN58" s="228"/>
      <c r="CO58" s="228"/>
      <c r="CP58" s="228"/>
      <c r="CQ58" s="228"/>
      <c r="CR58" s="362" t="s">
        <v>476</v>
      </c>
      <c r="CS58" s="363"/>
      <c r="CT58" s="363"/>
      <c r="CU58" s="363"/>
      <c r="CV58" s="363"/>
      <c r="CW58" s="363"/>
      <c r="CX58" s="363"/>
      <c r="CY58" s="363"/>
      <c r="CZ58" s="363"/>
      <c r="DA58" s="363"/>
      <c r="DB58" s="363"/>
      <c r="DC58" s="363"/>
      <c r="DD58" s="363"/>
      <c r="DE58" s="363"/>
      <c r="DF58" s="364"/>
      <c r="DG58" s="365" t="s">
        <v>476</v>
      </c>
      <c r="DH58" s="365"/>
      <c r="DI58" s="365"/>
      <c r="DJ58" s="365"/>
      <c r="DK58" s="365"/>
      <c r="DL58" s="365"/>
      <c r="DM58" s="365"/>
      <c r="DN58" s="365"/>
      <c r="DO58" s="365"/>
      <c r="DP58" s="365"/>
      <c r="DQ58" s="365"/>
      <c r="DR58" s="365"/>
      <c r="DS58" s="365"/>
      <c r="DT58" s="365"/>
    </row>
    <row r="59" spans="5:125" ht="18.75" customHeight="1">
      <c r="F59" s="349" t="s">
        <v>94</v>
      </c>
      <c r="G59" s="349"/>
      <c r="H59" s="349"/>
      <c r="I59" s="349"/>
      <c r="J59" s="349"/>
      <c r="K59" s="349"/>
      <c r="L59" s="349"/>
      <c r="M59" s="349"/>
      <c r="N59" s="349"/>
      <c r="O59" s="349"/>
      <c r="P59" s="378" t="str">
        <f>IF(②申請書１!P30="","",②申請書１!P30)</f>
        <v/>
      </c>
      <c r="Q59" s="378"/>
      <c r="R59" s="378"/>
      <c r="S59" s="378"/>
      <c r="T59" s="378"/>
      <c r="U59" s="378"/>
      <c r="V59" s="378"/>
      <c r="W59" s="378"/>
      <c r="X59" s="378"/>
      <c r="Y59" s="378"/>
      <c r="Z59" s="378"/>
      <c r="AA59" s="378"/>
      <c r="AB59" s="378"/>
      <c r="AC59" s="378"/>
      <c r="AD59" s="378"/>
      <c r="AE59" s="378" t="str">
        <f>IF(②申請書１!AE30="","",②申請書１!AE30)</f>
        <v/>
      </c>
      <c r="AF59" s="378"/>
      <c r="AG59" s="378"/>
      <c r="AH59" s="378"/>
      <c r="AI59" s="378"/>
      <c r="AJ59" s="378"/>
      <c r="AK59" s="378"/>
      <c r="AL59" s="378"/>
      <c r="AM59" s="378"/>
      <c r="AN59" s="378"/>
      <c r="AO59" s="378"/>
      <c r="AP59" s="378"/>
      <c r="AQ59" s="378"/>
      <c r="AR59" s="378"/>
      <c r="AY59" s="7"/>
      <c r="AZ59" s="7"/>
      <c r="BF59" s="7"/>
      <c r="BX59" s="7"/>
      <c r="CH59" s="349" t="s">
        <v>94</v>
      </c>
      <c r="CI59" s="349"/>
      <c r="CJ59" s="349"/>
      <c r="CK59" s="349"/>
      <c r="CL59" s="349"/>
      <c r="CM59" s="349"/>
      <c r="CN59" s="349"/>
      <c r="CO59" s="349"/>
      <c r="CP59" s="349"/>
      <c r="CQ59" s="349"/>
      <c r="CR59" s="350" t="s">
        <v>372</v>
      </c>
      <c r="CS59" s="351"/>
      <c r="CT59" s="351"/>
      <c r="CU59" s="351"/>
      <c r="CV59" s="351"/>
      <c r="CW59" s="351"/>
      <c r="CX59" s="351"/>
      <c r="CY59" s="351"/>
      <c r="CZ59" s="351"/>
      <c r="DA59" s="351"/>
      <c r="DB59" s="351"/>
      <c r="DC59" s="351"/>
      <c r="DD59" s="351"/>
      <c r="DE59" s="351"/>
      <c r="DF59" s="352"/>
      <c r="DG59" s="353" t="s">
        <v>372</v>
      </c>
      <c r="DH59" s="353"/>
      <c r="DI59" s="353"/>
      <c r="DJ59" s="353"/>
      <c r="DK59" s="353"/>
      <c r="DL59" s="353"/>
      <c r="DM59" s="353"/>
      <c r="DN59" s="353"/>
      <c r="DO59" s="353"/>
      <c r="DP59" s="353"/>
      <c r="DQ59" s="353"/>
      <c r="DR59" s="353"/>
      <c r="DS59" s="353"/>
      <c r="DT59" s="353"/>
    </row>
    <row r="60" spans="5:125" ht="18.75" customHeight="1">
      <c r="F60" s="349" t="s">
        <v>95</v>
      </c>
      <c r="G60" s="349"/>
      <c r="H60" s="349"/>
      <c r="I60" s="349"/>
      <c r="J60" s="349"/>
      <c r="K60" s="349"/>
      <c r="L60" s="349"/>
      <c r="M60" s="349"/>
      <c r="N60" s="349"/>
      <c r="O60" s="349"/>
      <c r="P60" s="378" t="str">
        <f>IF(②申請書１!P31="","",②申請書１!P31)</f>
        <v/>
      </c>
      <c r="Q60" s="378"/>
      <c r="R60" s="378"/>
      <c r="S60" s="378"/>
      <c r="T60" s="378"/>
      <c r="U60" s="378"/>
      <c r="V60" s="378"/>
      <c r="W60" s="378"/>
      <c r="X60" s="378"/>
      <c r="Y60" s="378"/>
      <c r="Z60" s="378"/>
      <c r="AA60" s="378"/>
      <c r="AB60" s="378"/>
      <c r="AC60" s="378"/>
      <c r="AD60" s="378"/>
      <c r="AE60" s="378" t="str">
        <f>IF(②申請書１!AE31="","",②申請書１!AE31)</f>
        <v/>
      </c>
      <c r="AF60" s="378"/>
      <c r="AG60" s="378"/>
      <c r="AH60" s="378"/>
      <c r="AI60" s="378"/>
      <c r="AJ60" s="378"/>
      <c r="AK60" s="378"/>
      <c r="AL60" s="378"/>
      <c r="AM60" s="378"/>
      <c r="AN60" s="378"/>
      <c r="AO60" s="378"/>
      <c r="AP60" s="378"/>
      <c r="AQ60" s="378"/>
      <c r="AR60" s="378"/>
      <c r="AY60" s="7"/>
      <c r="AZ60" s="7"/>
      <c r="BF60" s="7"/>
      <c r="BX60" s="7"/>
      <c r="CH60" s="349" t="s">
        <v>95</v>
      </c>
      <c r="CI60" s="349"/>
      <c r="CJ60" s="349"/>
      <c r="CK60" s="349"/>
      <c r="CL60" s="349"/>
      <c r="CM60" s="349"/>
      <c r="CN60" s="349"/>
      <c r="CO60" s="349"/>
      <c r="CP60" s="349"/>
      <c r="CQ60" s="349"/>
      <c r="CR60" s="350" t="s">
        <v>411</v>
      </c>
      <c r="CS60" s="351"/>
      <c r="CT60" s="351"/>
      <c r="CU60" s="351"/>
      <c r="CV60" s="351"/>
      <c r="CW60" s="351"/>
      <c r="CX60" s="351"/>
      <c r="CY60" s="351"/>
      <c r="CZ60" s="351"/>
      <c r="DA60" s="351"/>
      <c r="DB60" s="351"/>
      <c r="DC60" s="351"/>
      <c r="DD60" s="351"/>
      <c r="DE60" s="351"/>
      <c r="DF60" s="352"/>
      <c r="DG60" s="353" t="s">
        <v>485</v>
      </c>
      <c r="DH60" s="353"/>
      <c r="DI60" s="353"/>
      <c r="DJ60" s="353"/>
      <c r="DK60" s="353"/>
      <c r="DL60" s="353"/>
      <c r="DM60" s="353"/>
      <c r="DN60" s="353"/>
      <c r="DO60" s="353"/>
      <c r="DP60" s="353"/>
      <c r="DQ60" s="353"/>
      <c r="DR60" s="353"/>
      <c r="DS60" s="353"/>
      <c r="DT60" s="353"/>
    </row>
    <row r="61" spans="5:125" ht="38.25" customHeight="1">
      <c r="F61" s="228" t="s">
        <v>96</v>
      </c>
      <c r="G61" s="228"/>
      <c r="H61" s="228"/>
      <c r="I61" s="228"/>
      <c r="J61" s="228"/>
      <c r="K61" s="228"/>
      <c r="L61" s="228"/>
      <c r="M61" s="228"/>
      <c r="N61" s="228"/>
      <c r="O61" s="228"/>
      <c r="P61" s="368" t="str">
        <f>IF(②申請書１!P32="","",②申請書１!P32)</f>
        <v/>
      </c>
      <c r="Q61" s="368"/>
      <c r="R61" s="368"/>
      <c r="S61" s="368"/>
      <c r="T61" s="368"/>
      <c r="U61" s="368"/>
      <c r="V61" s="368"/>
      <c r="W61" s="368"/>
      <c r="X61" s="368"/>
      <c r="Y61" s="368"/>
      <c r="Z61" s="368"/>
      <c r="AA61" s="368"/>
      <c r="AB61" s="368"/>
      <c r="AC61" s="368"/>
      <c r="AD61" s="368"/>
      <c r="AE61" s="368" t="str">
        <f>IF(②申請書１!AE32="","",②申請書１!AE32)</f>
        <v/>
      </c>
      <c r="AF61" s="368"/>
      <c r="AG61" s="368"/>
      <c r="AH61" s="368"/>
      <c r="AI61" s="368"/>
      <c r="AJ61" s="368"/>
      <c r="AK61" s="368"/>
      <c r="AL61" s="368"/>
      <c r="AM61" s="368"/>
      <c r="AN61" s="368"/>
      <c r="AO61" s="368"/>
      <c r="AP61" s="368"/>
      <c r="AQ61" s="368"/>
      <c r="AR61" s="368"/>
      <c r="AY61" s="7"/>
      <c r="AZ61" s="7"/>
      <c r="BF61" s="7"/>
      <c r="BX61" s="7"/>
      <c r="CH61" s="349" t="s">
        <v>96</v>
      </c>
      <c r="CI61" s="349"/>
      <c r="CJ61" s="349"/>
      <c r="CK61" s="349"/>
      <c r="CL61" s="349"/>
      <c r="CM61" s="349"/>
      <c r="CN61" s="349"/>
      <c r="CO61" s="349"/>
      <c r="CP61" s="349"/>
      <c r="CQ61" s="349"/>
      <c r="CR61" s="478" t="s">
        <v>373</v>
      </c>
      <c r="CS61" s="351"/>
      <c r="CT61" s="351"/>
      <c r="CU61" s="351"/>
      <c r="CV61" s="351"/>
      <c r="CW61" s="351"/>
      <c r="CX61" s="351"/>
      <c r="CY61" s="351"/>
      <c r="CZ61" s="351"/>
      <c r="DA61" s="351"/>
      <c r="DB61" s="351"/>
      <c r="DC61" s="351"/>
      <c r="DD61" s="351"/>
      <c r="DE61" s="351"/>
      <c r="DF61" s="352"/>
      <c r="DG61" s="479" t="s">
        <v>373</v>
      </c>
      <c r="DH61" s="353"/>
      <c r="DI61" s="353"/>
      <c r="DJ61" s="353"/>
      <c r="DK61" s="353"/>
      <c r="DL61" s="353"/>
      <c r="DM61" s="353"/>
      <c r="DN61" s="353"/>
      <c r="DO61" s="353"/>
      <c r="DP61" s="353"/>
      <c r="DQ61" s="353"/>
      <c r="DR61" s="353"/>
      <c r="DS61" s="353"/>
      <c r="DT61" s="353"/>
    </row>
    <row r="62" spans="5:125" ht="18.75" customHeight="1">
      <c r="AY62" s="7"/>
      <c r="AZ62" s="7"/>
      <c r="BF62" s="7"/>
      <c r="BX62" s="7"/>
    </row>
  </sheetData>
  <sheetProtection sheet="1" formatCells="0" formatColumns="0" formatRows="0" selectLockedCells="1" autoFilter="0"/>
  <autoFilter ref="B29:B39" xr:uid="{00000000-0001-0000-0D00-000000000000}"/>
  <mergeCells count="258">
    <mergeCell ref="AU30:CD33"/>
    <mergeCell ref="F30:R31"/>
    <mergeCell ref="T30:X30"/>
    <mergeCell ref="AB30:AF30"/>
    <mergeCell ref="AJ30:AM30"/>
    <mergeCell ref="T31:X31"/>
    <mergeCell ref="AB31:AF31"/>
    <mergeCell ref="AJ31:AM31"/>
    <mergeCell ref="AP31:AR31"/>
    <mergeCell ref="F51:AS51"/>
    <mergeCell ref="AD45:AE45"/>
    <mergeCell ref="X46:AC46"/>
    <mergeCell ref="AD46:AE46"/>
    <mergeCell ref="X47:AC47"/>
    <mergeCell ref="AD47:AE47"/>
    <mergeCell ref="X48:AC48"/>
    <mergeCell ref="AD48:AE48"/>
    <mergeCell ref="P46:U46"/>
    <mergeCell ref="V46:W46"/>
    <mergeCell ref="P47:U47"/>
    <mergeCell ref="V47:W47"/>
    <mergeCell ref="P48:U48"/>
    <mergeCell ref="V48:W48"/>
    <mergeCell ref="F47:O47"/>
    <mergeCell ref="X45:AC45"/>
    <mergeCell ref="X43:AC43"/>
    <mergeCell ref="F48:O48"/>
    <mergeCell ref="AD43:AE43"/>
    <mergeCell ref="F42:O42"/>
    <mergeCell ref="F44:O44"/>
    <mergeCell ref="E2:AS2"/>
    <mergeCell ref="AK3:AL3"/>
    <mergeCell ref="AN3:AO3"/>
    <mergeCell ref="AQ3:AR3"/>
    <mergeCell ref="AD8:AS8"/>
    <mergeCell ref="T7:AB8"/>
    <mergeCell ref="AD7:AS7"/>
    <mergeCell ref="M41:Q41"/>
    <mergeCell ref="AA29:AH29"/>
    <mergeCell ref="AI28:AS29"/>
    <mergeCell ref="S29:Z29"/>
    <mergeCell ref="S28:AH28"/>
    <mergeCell ref="F36:R37"/>
    <mergeCell ref="T36:X36"/>
    <mergeCell ref="AB36:AF36"/>
    <mergeCell ref="AJ36:AM36"/>
    <mergeCell ref="T37:X37"/>
    <mergeCell ref="AB37:AF37"/>
    <mergeCell ref="F38:R39"/>
    <mergeCell ref="F58:O58"/>
    <mergeCell ref="P58:AD58"/>
    <mergeCell ref="AE58:AR58"/>
    <mergeCell ref="L12:M12"/>
    <mergeCell ref="P12:Q12"/>
    <mergeCell ref="Z12:AA12"/>
    <mergeCell ref="E13:F13"/>
    <mergeCell ref="F54:O54"/>
    <mergeCell ref="P54:AD54"/>
    <mergeCell ref="F45:O45"/>
    <mergeCell ref="F46:O46"/>
    <mergeCell ref="P42:W42"/>
    <mergeCell ref="X42:AE42"/>
    <mergeCell ref="P44:U44"/>
    <mergeCell ref="V44:W44"/>
    <mergeCell ref="P45:U45"/>
    <mergeCell ref="V45:W45"/>
    <mergeCell ref="X44:AC44"/>
    <mergeCell ref="AD44:AE44"/>
    <mergeCell ref="AE54:AR54"/>
    <mergeCell ref="N27:R27"/>
    <mergeCell ref="F43:O43"/>
    <mergeCell ref="P43:U43"/>
    <mergeCell ref="V43:W43"/>
    <mergeCell ref="F55:O55"/>
    <mergeCell ref="P55:AD55"/>
    <mergeCell ref="AE55:AR55"/>
    <mergeCell ref="F56:O56"/>
    <mergeCell ref="P56:AD56"/>
    <mergeCell ref="AE56:AR56"/>
    <mergeCell ref="F57:O57"/>
    <mergeCell ref="P57:AD57"/>
    <mergeCell ref="AE57:AR57"/>
    <mergeCell ref="F61:O61"/>
    <mergeCell ref="P61:AD61"/>
    <mergeCell ref="AE61:AR61"/>
    <mergeCell ref="F59:O59"/>
    <mergeCell ref="P59:AD59"/>
    <mergeCell ref="AE59:AR59"/>
    <mergeCell ref="F60:O60"/>
    <mergeCell ref="P60:AD60"/>
    <mergeCell ref="AE60:AR60"/>
    <mergeCell ref="AU8:CB8"/>
    <mergeCell ref="AU9:CD9"/>
    <mergeCell ref="AU10:CB10"/>
    <mergeCell ref="AV4:BO5"/>
    <mergeCell ref="AO1:AS1"/>
    <mergeCell ref="H23:AS23"/>
    <mergeCell ref="H25:AS25"/>
    <mergeCell ref="K19:AS19"/>
    <mergeCell ref="T9:AB9"/>
    <mergeCell ref="AD9:AS9"/>
    <mergeCell ref="T10:AB10"/>
    <mergeCell ref="AD10:AR10"/>
    <mergeCell ref="E17:AS17"/>
    <mergeCell ref="H12:I12"/>
    <mergeCell ref="T38:X38"/>
    <mergeCell ref="AB38:AF38"/>
    <mergeCell ref="AJ38:AM38"/>
    <mergeCell ref="T39:X39"/>
    <mergeCell ref="AB39:AF39"/>
    <mergeCell ref="AJ39:AM39"/>
    <mergeCell ref="AP39:AR39"/>
    <mergeCell ref="AJ37:AM37"/>
    <mergeCell ref="AP37:AR37"/>
    <mergeCell ref="F29:R29"/>
    <mergeCell ref="F34:R35"/>
    <mergeCell ref="T34:X34"/>
    <mergeCell ref="AB34:AF34"/>
    <mergeCell ref="AJ34:AM34"/>
    <mergeCell ref="T35:X35"/>
    <mergeCell ref="AB35:AF35"/>
    <mergeCell ref="AJ35:AM35"/>
    <mergeCell ref="AP35:AR35"/>
    <mergeCell ref="F32:R33"/>
    <mergeCell ref="T32:X32"/>
    <mergeCell ref="AB32:AF32"/>
    <mergeCell ref="AJ32:AM32"/>
    <mergeCell ref="T33:X33"/>
    <mergeCell ref="AB33:AF33"/>
    <mergeCell ref="AJ33:AM33"/>
    <mergeCell ref="AP33:AR33"/>
    <mergeCell ref="DQ1:DU1"/>
    <mergeCell ref="CG2:DU2"/>
    <mergeCell ref="DM3:DN3"/>
    <mergeCell ref="DP3:DQ3"/>
    <mergeCell ref="DS3:DT3"/>
    <mergeCell ref="CV7:DD8"/>
    <mergeCell ref="DF7:DU7"/>
    <mergeCell ref="DF8:DU8"/>
    <mergeCell ref="CV9:DD9"/>
    <mergeCell ref="DF9:DU9"/>
    <mergeCell ref="CV10:DD10"/>
    <mergeCell ref="DF10:DT10"/>
    <mergeCell ref="CJ12:CK12"/>
    <mergeCell ref="CN12:CO12"/>
    <mergeCell ref="CR12:CS12"/>
    <mergeCell ref="DB12:DC12"/>
    <mergeCell ref="CG13:CH13"/>
    <mergeCell ref="CG17:DU17"/>
    <mergeCell ref="CM19:DU19"/>
    <mergeCell ref="CJ23:DU23"/>
    <mergeCell ref="CJ25:DU25"/>
    <mergeCell ref="CP27:CT27"/>
    <mergeCell ref="CU28:DJ28"/>
    <mergeCell ref="DK28:DU29"/>
    <mergeCell ref="CH29:CT29"/>
    <mergeCell ref="CU29:DB29"/>
    <mergeCell ref="DC29:DJ29"/>
    <mergeCell ref="CH30:CT31"/>
    <mergeCell ref="CV30:CZ30"/>
    <mergeCell ref="DD30:DH30"/>
    <mergeCell ref="DL30:DO30"/>
    <mergeCell ref="CV31:CZ31"/>
    <mergeCell ref="DD31:DH31"/>
    <mergeCell ref="DL31:DO31"/>
    <mergeCell ref="DR31:DT31"/>
    <mergeCell ref="CH32:CT33"/>
    <mergeCell ref="CV32:CZ32"/>
    <mergeCell ref="DD32:DH32"/>
    <mergeCell ref="DL32:DO32"/>
    <mergeCell ref="CV33:CZ33"/>
    <mergeCell ref="DD33:DH33"/>
    <mergeCell ref="DL33:DO33"/>
    <mergeCell ref="DR33:DT33"/>
    <mergeCell ref="CH34:CT35"/>
    <mergeCell ref="CV34:CZ34"/>
    <mergeCell ref="DD34:DH34"/>
    <mergeCell ref="DL34:DO34"/>
    <mergeCell ref="CV35:CZ35"/>
    <mergeCell ref="DD35:DH35"/>
    <mergeCell ref="DL35:DO35"/>
    <mergeCell ref="DR35:DT35"/>
    <mergeCell ref="CH36:CT37"/>
    <mergeCell ref="CV36:CZ36"/>
    <mergeCell ref="DD36:DH36"/>
    <mergeCell ref="DL36:DO36"/>
    <mergeCell ref="CV37:CZ37"/>
    <mergeCell ref="DD37:DH37"/>
    <mergeCell ref="DL37:DO37"/>
    <mergeCell ref="DR37:DT37"/>
    <mergeCell ref="CH38:CT39"/>
    <mergeCell ref="CV38:CZ38"/>
    <mergeCell ref="DD38:DH38"/>
    <mergeCell ref="DL38:DO38"/>
    <mergeCell ref="CV39:CZ39"/>
    <mergeCell ref="DD39:DH39"/>
    <mergeCell ref="DL39:DO39"/>
    <mergeCell ref="DR39:DT39"/>
    <mergeCell ref="CO41:CS41"/>
    <mergeCell ref="CH42:CQ42"/>
    <mergeCell ref="CR42:CY42"/>
    <mergeCell ref="CZ42:DG42"/>
    <mergeCell ref="CH43:CQ43"/>
    <mergeCell ref="CR43:CW43"/>
    <mergeCell ref="CX43:CY43"/>
    <mergeCell ref="CZ43:DE43"/>
    <mergeCell ref="DF43:DG43"/>
    <mergeCell ref="CH44:CQ44"/>
    <mergeCell ref="CR44:CW44"/>
    <mergeCell ref="CX44:CY44"/>
    <mergeCell ref="CZ44:DE44"/>
    <mergeCell ref="DF44:DG44"/>
    <mergeCell ref="CH45:CQ45"/>
    <mergeCell ref="CR45:CW45"/>
    <mergeCell ref="CX45:CY45"/>
    <mergeCell ref="CZ45:DE45"/>
    <mergeCell ref="DF45:DG45"/>
    <mergeCell ref="CX48:CY48"/>
    <mergeCell ref="CZ48:DE48"/>
    <mergeCell ref="DF48:DG48"/>
    <mergeCell ref="CH51:DU51"/>
    <mergeCell ref="CH54:CQ54"/>
    <mergeCell ref="CR54:DF54"/>
    <mergeCell ref="DG54:DT54"/>
    <mergeCell ref="CH46:CQ46"/>
    <mergeCell ref="CR46:CW46"/>
    <mergeCell ref="CX46:CY46"/>
    <mergeCell ref="CZ46:DE46"/>
    <mergeCell ref="DF46:DG46"/>
    <mergeCell ref="CH47:CQ47"/>
    <mergeCell ref="CR47:CW47"/>
    <mergeCell ref="CX47:CY47"/>
    <mergeCell ref="CZ47:DE47"/>
    <mergeCell ref="DF47:DG47"/>
    <mergeCell ref="AU34:CD37"/>
    <mergeCell ref="CH61:CQ61"/>
    <mergeCell ref="CR61:DF61"/>
    <mergeCell ref="DG61:DT61"/>
    <mergeCell ref="CH58:CQ58"/>
    <mergeCell ref="CR58:DF58"/>
    <mergeCell ref="DG58:DT58"/>
    <mergeCell ref="CH59:CQ59"/>
    <mergeCell ref="CR59:DF59"/>
    <mergeCell ref="DG59:DT59"/>
    <mergeCell ref="CH60:CQ60"/>
    <mergeCell ref="CR60:DF60"/>
    <mergeCell ref="DG60:DT60"/>
    <mergeCell ref="CH55:CQ55"/>
    <mergeCell ref="CR55:DF55"/>
    <mergeCell ref="DG55:DT55"/>
    <mergeCell ref="CH56:CQ56"/>
    <mergeCell ref="CR56:DF56"/>
    <mergeCell ref="DG56:DT56"/>
    <mergeCell ref="CH57:CQ57"/>
    <mergeCell ref="CR57:DF57"/>
    <mergeCell ref="DG57:DT57"/>
    <mergeCell ref="CH48:CQ48"/>
    <mergeCell ref="CR48:CW48"/>
  </mergeCells>
  <phoneticPr fontId="1"/>
  <conditionalFormatting sqref="X48:AC48">
    <cfRule type="expression" dxfId="34" priority="44">
      <formula>NOT($X$48=SUMIF($AA$30:$AF$39,"",$AB$30:$AF$39))</formula>
    </cfRule>
  </conditionalFormatting>
  <conditionalFormatting sqref="CZ44:DE47">
    <cfRule type="expression" dxfId="33" priority="41">
      <formula>$M$41="変更なし"</formula>
    </cfRule>
  </conditionalFormatting>
  <conditionalFormatting sqref="X43:AC43">
    <cfRule type="cellIs" dxfId="32" priority="1" operator="greaterThan">
      <formula>$P$43</formula>
    </cfRule>
    <cfRule type="cellIs" dxfId="31" priority="2" operator="greaterThan">
      <formula>SUM($AB$30,$AB$32,$AB$34,$AB$36,$AB$38)*0.8</formula>
    </cfRule>
    <cfRule type="expression" dxfId="30" priority="3">
      <formula>MOD($X$43,1000)&gt;0</formula>
    </cfRule>
  </conditionalFormatting>
  <dataValidations count="1">
    <dataValidation type="list" allowBlank="1" showInputMessage="1" showErrorMessage="1" sqref="N27:R27 M41:Q41 CP27:CT27 CO41:CS41" xr:uid="{00000000-0002-0000-0D00-000000000000}">
      <formula1>"変更あり,変更なし"</formula1>
    </dataValidation>
  </dataValidations>
  <hyperlinks>
    <hyperlink ref="CR61" r:id="rId1" xr:uid="{6F9C7A1C-ED5F-438E-8472-FCB02458290C}"/>
    <hyperlink ref="DG61" r:id="rId2" xr:uid="{58D22D27-7D47-4E7C-923B-A17A3FF10C59}"/>
  </hyperlinks>
  <pageMargins left="0.70866141732283472" right="0.70866141732283472" top="0.74803149606299213" bottom="0.74803149606299213" header="0.31496062992125984" footer="0.31496062992125984"/>
  <pageSetup paperSize="9" fitToHeight="0" orientation="portrait" blackAndWhite="1" r:id="rId3"/>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40" id="{99F57593-318D-4AB3-9E21-7F5F4F7DB643}">
            <xm:f>NOT($AD$7=①要望書１!$Q$17)</xm:f>
            <x14:dxf>
              <font>
                <b val="0"/>
                <i val="0"/>
                <color rgb="FFFF0000"/>
              </font>
            </x14:dxf>
          </x14:cfRule>
          <xm:sqref>DF7:DU7</xm:sqref>
        </x14:conditionalFormatting>
        <x14:conditionalFormatting xmlns:xm="http://schemas.microsoft.com/office/excel/2006/main">
          <x14:cfRule type="expression" priority="39" id="{FB1B12B1-E63D-4AD2-AE5B-1E5BAFB53DA9}">
            <xm:f>NOT($AD$8=①要望書１!$Q$18)</xm:f>
            <x14:dxf>
              <font>
                <color rgb="FFFF0000"/>
              </font>
            </x14:dxf>
          </x14:cfRule>
          <xm:sqref>DF8:DU8</xm:sqref>
        </x14:conditionalFormatting>
        <x14:conditionalFormatting xmlns:xm="http://schemas.microsoft.com/office/excel/2006/main">
          <x14:cfRule type="expression" priority="38" id="{8F0A1067-68E9-46A8-90F5-D3CAA0E06181}">
            <xm:f>NOT($AD$9=①要望書１!$Q$13)</xm:f>
            <x14:dxf>
              <font>
                <color rgb="FFFF0000"/>
              </font>
            </x14:dxf>
          </x14:cfRule>
          <xm:sqref>DF9:DU9</xm:sqref>
        </x14:conditionalFormatting>
        <x14:conditionalFormatting xmlns:xm="http://schemas.microsoft.com/office/excel/2006/main">
          <x14:cfRule type="expression" priority="37" id="{0841F06C-F20C-47C0-B012-A90C226FB2EC}">
            <xm:f>NOT($AD$10=①要望書１!$Q$15&amp;"　"&amp;①要望書１!$Q$16)</xm:f>
            <x14:dxf>
              <font>
                <color rgb="FFFF0000"/>
              </font>
            </x14:dxf>
          </x14:cfRule>
          <xm:sqref>DF10:DT10</xm:sqref>
        </x14:conditionalFormatting>
        <x14:conditionalFormatting xmlns:xm="http://schemas.microsoft.com/office/excel/2006/main">
          <x14:cfRule type="expression" priority="22" id="{9C5CD1ED-8D8E-4D04-B064-E8E82AA27D91}">
            <xm:f>NOT($AD$7=②申請書１!$AD$7)</xm:f>
            <x14:dxf>
              <font>
                <color rgb="FFFF0000"/>
              </font>
            </x14:dxf>
          </x14:cfRule>
          <xm:sqref>AD7:AS7</xm:sqref>
        </x14:conditionalFormatting>
        <x14:conditionalFormatting xmlns:xm="http://schemas.microsoft.com/office/excel/2006/main">
          <x14:cfRule type="expression" priority="21" id="{B4773C27-E201-4FCB-8B05-07443F5FDB9F}">
            <xm:f>NOT($AD$8=②申請書１!$AD$8)</xm:f>
            <x14:dxf>
              <font>
                <color rgb="FFFF0000"/>
              </font>
            </x14:dxf>
          </x14:cfRule>
          <xm:sqref>AD8:AS8</xm:sqref>
        </x14:conditionalFormatting>
        <x14:conditionalFormatting xmlns:xm="http://schemas.microsoft.com/office/excel/2006/main">
          <x14:cfRule type="expression" priority="20" id="{49BBF2BA-CF64-4131-BA72-8EC5F2C30390}">
            <xm:f>NOT($AD$9=②申請書１!$AD$9)</xm:f>
            <x14:dxf>
              <font>
                <color rgb="FFFF0000"/>
              </font>
            </x14:dxf>
          </x14:cfRule>
          <xm:sqref>AD9:AS9</xm:sqref>
        </x14:conditionalFormatting>
        <x14:conditionalFormatting xmlns:xm="http://schemas.microsoft.com/office/excel/2006/main">
          <x14:cfRule type="expression" priority="19" id="{02784094-3B59-4772-9350-98D42E324CCF}">
            <xm:f>NOT($AD$10=②申請書１!$AD$10)</xm:f>
            <x14:dxf>
              <font>
                <color rgb="FFFF0000"/>
              </font>
            </x14:dxf>
          </x14:cfRule>
          <xm:sqref>AD10:AR10</xm:sqref>
        </x14:conditionalFormatting>
        <x14:conditionalFormatting xmlns:xm="http://schemas.microsoft.com/office/excel/2006/main">
          <x14:cfRule type="expression" priority="18" id="{18FFDA47-F9EB-49D9-8B3A-AD7D8EAC1AE4}">
            <xm:f>NOT($P$55=②申請書１!$P$26)</xm:f>
            <x14:dxf>
              <font>
                <color rgb="FFFF0000"/>
              </font>
            </x14:dxf>
          </x14:cfRule>
          <xm:sqref>P55:AD55</xm:sqref>
        </x14:conditionalFormatting>
        <x14:conditionalFormatting xmlns:xm="http://schemas.microsoft.com/office/excel/2006/main">
          <x14:cfRule type="expression" priority="17" id="{0EB1B4B0-DF15-4F1D-B808-6CCDA2CEE68D}">
            <xm:f>NOT($P$56=②申請書１!$P$27)</xm:f>
            <x14:dxf>
              <font>
                <color rgb="FFFF0000"/>
              </font>
            </x14:dxf>
          </x14:cfRule>
          <xm:sqref>P56:AD56</xm:sqref>
        </x14:conditionalFormatting>
        <x14:conditionalFormatting xmlns:xm="http://schemas.microsoft.com/office/excel/2006/main">
          <x14:cfRule type="expression" priority="16" id="{33023CA6-7F96-452D-91F1-FCC464F9A6AD}">
            <xm:f>NOT($P$57=②申請書１!$P$28)</xm:f>
            <x14:dxf>
              <font>
                <color rgb="FFFF0000"/>
              </font>
            </x14:dxf>
          </x14:cfRule>
          <xm:sqref>P57:AD57</xm:sqref>
        </x14:conditionalFormatting>
        <x14:conditionalFormatting xmlns:xm="http://schemas.microsoft.com/office/excel/2006/main">
          <x14:cfRule type="expression" priority="15" id="{CACE797D-06AA-4FF1-B6C4-92F9974362EA}">
            <xm:f>NOT($P$58=②申請書１!$P$29)</xm:f>
            <x14:dxf>
              <font>
                <color rgb="FFFF0000"/>
              </font>
            </x14:dxf>
          </x14:cfRule>
          <xm:sqref>P58:AD58</xm:sqref>
        </x14:conditionalFormatting>
        <x14:conditionalFormatting xmlns:xm="http://schemas.microsoft.com/office/excel/2006/main">
          <x14:cfRule type="expression" priority="14" id="{9EEDCE9A-5953-4F54-B656-09C193F7E529}">
            <xm:f>NOT($P$59=②申請書１!$P$30)</xm:f>
            <x14:dxf>
              <font>
                <color rgb="FFFF0000"/>
              </font>
            </x14:dxf>
          </x14:cfRule>
          <xm:sqref>P59:AD59</xm:sqref>
        </x14:conditionalFormatting>
        <x14:conditionalFormatting xmlns:xm="http://schemas.microsoft.com/office/excel/2006/main">
          <x14:cfRule type="expression" priority="13" id="{A53C5D8A-8CD2-41C2-B7E0-DF54A458E0AD}">
            <xm:f>NOT($P$60=②申請書１!$P$31)</xm:f>
            <x14:dxf>
              <font>
                <color rgb="FFFF0000"/>
              </font>
            </x14:dxf>
          </x14:cfRule>
          <xm:sqref>P60:AD60</xm:sqref>
        </x14:conditionalFormatting>
        <x14:conditionalFormatting xmlns:xm="http://schemas.microsoft.com/office/excel/2006/main">
          <x14:cfRule type="expression" priority="12" id="{9CE16945-B9DD-43F7-B91E-606C597E3F9E}">
            <xm:f>NOT($P$61=②申請書１!$P$32)</xm:f>
            <x14:dxf>
              <font>
                <color rgb="FFFF0000"/>
              </font>
            </x14:dxf>
          </x14:cfRule>
          <xm:sqref>P61:AD61</xm:sqref>
        </x14:conditionalFormatting>
        <x14:conditionalFormatting xmlns:xm="http://schemas.microsoft.com/office/excel/2006/main">
          <x14:cfRule type="expression" priority="11" id="{B77ECBEF-8B72-4939-AFC6-CB722FD4B816}">
            <xm:f>NOT($AE$55=②申請書１!$AE$26)</xm:f>
            <x14:dxf>
              <font>
                <color rgb="FFFF0000"/>
              </font>
            </x14:dxf>
          </x14:cfRule>
          <xm:sqref>AE55:AR55</xm:sqref>
        </x14:conditionalFormatting>
        <x14:conditionalFormatting xmlns:xm="http://schemas.microsoft.com/office/excel/2006/main">
          <x14:cfRule type="expression" priority="10" id="{014DFF4C-611F-4E7A-A4B9-4522DA5487D2}">
            <xm:f>NOT($AE$56=②申請書１!$AE$27)</xm:f>
            <x14:dxf>
              <font>
                <color rgb="FFFF0000"/>
              </font>
            </x14:dxf>
          </x14:cfRule>
          <xm:sqref>AE56:AR56</xm:sqref>
        </x14:conditionalFormatting>
        <x14:conditionalFormatting xmlns:xm="http://schemas.microsoft.com/office/excel/2006/main">
          <x14:cfRule type="expression" priority="9" id="{5201B6D3-EFAF-4ECE-A137-0A75E4726A6C}">
            <xm:f>NOT($AE$57=②申請書１!$AE$28)</xm:f>
            <x14:dxf>
              <font>
                <color rgb="FFFF0000"/>
              </font>
            </x14:dxf>
          </x14:cfRule>
          <xm:sqref>AE57:AR57</xm:sqref>
        </x14:conditionalFormatting>
        <x14:conditionalFormatting xmlns:xm="http://schemas.microsoft.com/office/excel/2006/main">
          <x14:cfRule type="expression" priority="8" id="{F0AA1E89-5DFC-419F-A33D-090DDBD58EF3}">
            <xm:f>NOT($AE$58=②申請書１!$AE$29)</xm:f>
            <x14:dxf>
              <font>
                <color rgb="FFFF0000"/>
              </font>
            </x14:dxf>
          </x14:cfRule>
          <xm:sqref>AE58:AR58</xm:sqref>
        </x14:conditionalFormatting>
        <x14:conditionalFormatting xmlns:xm="http://schemas.microsoft.com/office/excel/2006/main">
          <x14:cfRule type="expression" priority="7" id="{0CB85F09-2A02-49ED-A668-2F8A48D161E4}">
            <xm:f>NOT($AE$59=②申請書１!$AE$30)</xm:f>
            <x14:dxf>
              <font>
                <color rgb="FFFF0000"/>
              </font>
            </x14:dxf>
          </x14:cfRule>
          <xm:sqref>AE59:AR59</xm:sqref>
        </x14:conditionalFormatting>
        <x14:conditionalFormatting xmlns:xm="http://schemas.microsoft.com/office/excel/2006/main">
          <x14:cfRule type="expression" priority="6" id="{F4884455-0B63-4549-AE80-22DF53644687}">
            <xm:f>NOT($AE$60=②申請書１!$AE$31)</xm:f>
            <x14:dxf>
              <font>
                <color rgb="FFFF0000"/>
              </font>
            </x14:dxf>
          </x14:cfRule>
          <xm:sqref>AE60:AR60</xm:sqref>
        </x14:conditionalFormatting>
        <x14:conditionalFormatting xmlns:xm="http://schemas.microsoft.com/office/excel/2006/main">
          <x14:cfRule type="expression" priority="5" id="{3DDED70A-127A-40E3-87FC-5A2BB616A759}">
            <xm:f>NOT($AE$61=②申請書１!$AE$32)</xm:f>
            <x14:dxf>
              <font>
                <color rgb="FFFF0000"/>
              </font>
            </x14:dxf>
          </x14:cfRule>
          <xm:sqref>AE61:AR61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E1:DZ35"/>
  <sheetViews>
    <sheetView showGridLines="0" topLeftCell="E1" zoomScaleNormal="100" zoomScaleSheetLayoutView="100" workbookViewId="0">
      <selection activeCell="P20" sqref="P20:Z20"/>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 min="54" max="54" width="2.5" bestFit="1" customWidth="1"/>
    <col min="115" max="115" width="2.75" customWidth="1"/>
    <col min="118" max="118" width="2.875" customWidth="1"/>
  </cols>
  <sheetData>
    <row r="1" spans="5:125" ht="18.75" customHeight="1">
      <c r="E1" t="s">
        <v>158</v>
      </c>
      <c r="AK1" s="1" t="s">
        <v>114</v>
      </c>
      <c r="AL1" s="3"/>
      <c r="AM1" s="3"/>
      <c r="AN1" s="3"/>
      <c r="AO1" s="522" t="str">
        <f>IF(②申請書１!AO1="","",②申請書１!AO1)</f>
        <v/>
      </c>
      <c r="AP1" s="523"/>
      <c r="AQ1" s="523"/>
      <c r="AR1" s="523"/>
      <c r="AS1" s="524"/>
      <c r="AU1" t="s">
        <v>221</v>
      </c>
      <c r="CG1" t="s">
        <v>158</v>
      </c>
      <c r="DM1" s="1" t="s">
        <v>114</v>
      </c>
      <c r="DN1" s="3"/>
      <c r="DO1" s="3"/>
      <c r="DP1" s="3"/>
      <c r="DQ1" s="302" t="s">
        <v>554</v>
      </c>
      <c r="DR1" s="224"/>
      <c r="DS1" s="224"/>
      <c r="DT1" s="224"/>
      <c r="DU1" s="303"/>
    </row>
    <row r="2" spans="5:125" ht="51" customHeight="1">
      <c r="E2" s="249" t="s">
        <v>159</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BX2" s="63" t="s">
        <v>521</v>
      </c>
      <c r="CG2" s="249" t="s">
        <v>159</v>
      </c>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row>
    <row r="3" spans="5:125" ht="19.5" thickBot="1">
      <c r="AI3" t="s">
        <v>7</v>
      </c>
      <c r="AK3" s="225"/>
      <c r="AL3" s="225"/>
      <c r="AM3" t="s">
        <v>6</v>
      </c>
      <c r="AN3" s="225"/>
      <c r="AO3" s="225"/>
      <c r="AP3" t="s">
        <v>5</v>
      </c>
      <c r="AQ3" s="225"/>
      <c r="AR3" s="225"/>
      <c r="AS3" t="s">
        <v>4</v>
      </c>
      <c r="DK3" t="s">
        <v>7</v>
      </c>
      <c r="DM3" s="250">
        <v>5</v>
      </c>
      <c r="DN3" s="250"/>
      <c r="DO3" t="s">
        <v>6</v>
      </c>
      <c r="DP3" s="250">
        <v>9</v>
      </c>
      <c r="DQ3" s="250"/>
      <c r="DR3" t="s">
        <v>5</v>
      </c>
      <c r="DS3" s="250">
        <v>1</v>
      </c>
      <c r="DT3" s="250"/>
      <c r="DU3" t="s">
        <v>4</v>
      </c>
    </row>
    <row r="4" spans="5:125" ht="9.9499999999999993" customHeight="1" thickTop="1">
      <c r="AU4" s="79"/>
      <c r="AV4" s="520" t="s">
        <v>415</v>
      </c>
      <c r="AW4" s="520"/>
      <c r="AX4" s="520"/>
      <c r="AY4" s="520"/>
      <c r="AZ4" s="520"/>
      <c r="BA4" s="520"/>
      <c r="BB4" s="520"/>
      <c r="BC4" s="520"/>
      <c r="BD4" s="520"/>
      <c r="BE4" s="520"/>
      <c r="BF4" s="520"/>
      <c r="BG4" s="520"/>
      <c r="BH4" s="520"/>
      <c r="BI4" s="520"/>
      <c r="BJ4" s="520"/>
      <c r="BK4" s="520"/>
      <c r="BL4" s="520"/>
      <c r="BM4" s="520"/>
      <c r="BN4" s="520"/>
      <c r="BO4" s="520"/>
      <c r="BP4" s="51"/>
      <c r="BQ4" s="51"/>
      <c r="BR4" s="51"/>
      <c r="BS4" s="51"/>
      <c r="BT4" s="51"/>
      <c r="BU4" s="51"/>
      <c r="BV4" s="51"/>
      <c r="BW4" s="51"/>
      <c r="BX4" s="51"/>
      <c r="BY4" s="51"/>
      <c r="BZ4" s="51"/>
      <c r="CA4" s="51"/>
      <c r="CB4" s="51"/>
      <c r="CC4" s="51"/>
      <c r="CD4" s="52"/>
    </row>
    <row r="5" spans="5:125" ht="18.75" customHeight="1">
      <c r="E5" t="s">
        <v>79</v>
      </c>
      <c r="AU5" s="72"/>
      <c r="AV5" s="521"/>
      <c r="AW5" s="521"/>
      <c r="AX5" s="521"/>
      <c r="AY5" s="521"/>
      <c r="AZ5" s="521"/>
      <c r="BA5" s="521"/>
      <c r="BB5" s="521"/>
      <c r="BC5" s="521"/>
      <c r="BD5" s="521"/>
      <c r="BE5" s="521"/>
      <c r="BF5" s="521"/>
      <c r="BG5" s="521"/>
      <c r="BH5" s="521"/>
      <c r="BI5" s="521"/>
      <c r="BJ5" s="521"/>
      <c r="BK5" s="521"/>
      <c r="BL5" s="521"/>
      <c r="BM5" s="521"/>
      <c r="BN5" s="521"/>
      <c r="BO5" s="521"/>
      <c r="CD5" s="54"/>
      <c r="CG5" t="s">
        <v>79</v>
      </c>
    </row>
    <row r="6" spans="5:125" ht="18.75" customHeight="1">
      <c r="AU6" s="72"/>
      <c r="AV6" s="80"/>
      <c r="AW6" s="80"/>
      <c r="AX6" s="80"/>
      <c r="AY6" s="80"/>
      <c r="AZ6" s="80"/>
      <c r="BA6" s="80"/>
      <c r="BB6" s="80"/>
      <c r="BC6" s="80"/>
      <c r="BD6" s="80"/>
      <c r="BE6" s="80"/>
      <c r="BF6" s="80"/>
      <c r="CD6" s="54"/>
    </row>
    <row r="7" spans="5:125" ht="18.75" customHeight="1">
      <c r="T7" s="386" t="s">
        <v>414</v>
      </c>
      <c r="U7" s="386"/>
      <c r="V7" s="386"/>
      <c r="W7" s="386"/>
      <c r="X7" s="386"/>
      <c r="Y7" s="386"/>
      <c r="Z7" s="386"/>
      <c r="AA7" s="386"/>
      <c r="AB7" s="386"/>
      <c r="AD7" s="384" t="str">
        <f>IF(②申請書１!AD7="","",②申請書１!AD7)</f>
        <v/>
      </c>
      <c r="AE7" s="384"/>
      <c r="AF7" s="384"/>
      <c r="AG7" s="384"/>
      <c r="AH7" s="384"/>
      <c r="AI7" s="384"/>
      <c r="AJ7" s="384"/>
      <c r="AK7" s="384"/>
      <c r="AL7" s="384"/>
      <c r="AM7" s="384"/>
      <c r="AN7" s="384"/>
      <c r="AO7" s="384"/>
      <c r="AP7" s="384"/>
      <c r="AQ7" s="384"/>
      <c r="AR7" s="384"/>
      <c r="AS7" s="384"/>
      <c r="AU7" s="72" t="s">
        <v>28</v>
      </c>
      <c r="AW7" s="18"/>
      <c r="AX7" s="18"/>
      <c r="AY7" t="s">
        <v>425</v>
      </c>
      <c r="CD7" s="54"/>
      <c r="CV7" s="399" t="s">
        <v>414</v>
      </c>
      <c r="CW7" s="399"/>
      <c r="CX7" s="399"/>
      <c r="CY7" s="399"/>
      <c r="CZ7" s="399"/>
      <c r="DA7" s="399"/>
      <c r="DB7" s="399"/>
      <c r="DC7" s="399"/>
      <c r="DD7" s="399"/>
      <c r="DF7" s="397" t="s">
        <v>545</v>
      </c>
      <c r="DG7" s="397"/>
      <c r="DH7" s="397"/>
      <c r="DI7" s="397"/>
      <c r="DJ7" s="397"/>
      <c r="DK7" s="397"/>
      <c r="DL7" s="397"/>
      <c r="DM7" s="397"/>
      <c r="DN7" s="397"/>
      <c r="DO7" s="397"/>
      <c r="DP7" s="397"/>
      <c r="DQ7" s="397"/>
      <c r="DR7" s="397"/>
      <c r="DS7" s="397"/>
      <c r="DT7" s="397"/>
      <c r="DU7" s="397"/>
    </row>
    <row r="8" spans="5:125"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427</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c r="CV8" s="399"/>
      <c r="CW8" s="399"/>
      <c r="CX8" s="399"/>
      <c r="CY8" s="399"/>
      <c r="CZ8" s="399"/>
      <c r="DA8" s="399"/>
      <c r="DB8" s="399"/>
      <c r="DC8" s="399"/>
      <c r="DD8" s="399"/>
      <c r="DE8" s="17"/>
      <c r="DF8" s="397" t="s">
        <v>558</v>
      </c>
      <c r="DG8" s="397"/>
      <c r="DH8" s="397"/>
      <c r="DI8" s="397"/>
      <c r="DJ8" s="397"/>
      <c r="DK8" s="397"/>
      <c r="DL8" s="397"/>
      <c r="DM8" s="397"/>
      <c r="DN8" s="397"/>
      <c r="DO8" s="397"/>
      <c r="DP8" s="397"/>
      <c r="DQ8" s="397"/>
      <c r="DR8" s="397"/>
      <c r="DS8" s="397"/>
      <c r="DT8" s="397"/>
      <c r="DU8" s="397"/>
    </row>
    <row r="9" spans="5:125" ht="37.5" customHeight="1" thickBo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81" t="s">
        <v>513</v>
      </c>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518"/>
      <c r="CV9" s="398" t="s">
        <v>81</v>
      </c>
      <c r="CW9" s="398"/>
      <c r="CX9" s="398"/>
      <c r="CY9" s="398"/>
      <c r="CZ9" s="398"/>
      <c r="DA9" s="398"/>
      <c r="DB9" s="398"/>
      <c r="DC9" s="398"/>
      <c r="DD9" s="398"/>
      <c r="DE9" s="17"/>
      <c r="DF9" s="397" t="s">
        <v>547</v>
      </c>
      <c r="DG9" s="397"/>
      <c r="DH9" s="397"/>
      <c r="DI9" s="397"/>
      <c r="DJ9" s="397"/>
      <c r="DK9" s="397"/>
      <c r="DL9" s="397"/>
      <c r="DM9" s="397"/>
      <c r="DN9" s="397"/>
      <c r="DO9" s="397"/>
      <c r="DP9" s="397"/>
      <c r="DQ9" s="397"/>
      <c r="DR9" s="397"/>
      <c r="DS9" s="397"/>
      <c r="DT9" s="397"/>
      <c r="DU9" s="397"/>
    </row>
    <row r="10" spans="5:125" ht="36" customHeight="1" thickTop="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40" t="s">
        <v>83</v>
      </c>
      <c r="AU10" s="534"/>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1"/>
      <c r="CD10" s="51"/>
      <c r="CV10" s="398" t="s">
        <v>82</v>
      </c>
      <c r="CW10" s="398"/>
      <c r="CX10" s="398"/>
      <c r="CY10" s="398"/>
      <c r="CZ10" s="398"/>
      <c r="DA10" s="398"/>
      <c r="DB10" s="398"/>
      <c r="DC10" s="398"/>
      <c r="DD10" s="398"/>
      <c r="DE10" s="17"/>
      <c r="DF10" s="397" t="s">
        <v>473</v>
      </c>
      <c r="DG10" s="397"/>
      <c r="DH10" s="397"/>
      <c r="DI10" s="397"/>
      <c r="DJ10" s="397"/>
      <c r="DK10" s="397"/>
      <c r="DL10" s="397"/>
      <c r="DM10" s="397"/>
      <c r="DN10" s="397"/>
      <c r="DO10" s="397"/>
      <c r="DP10" s="397"/>
      <c r="DQ10" s="397"/>
      <c r="DR10" s="397"/>
      <c r="DS10" s="397"/>
      <c r="DT10" s="397"/>
      <c r="DU10" s="192" t="s">
        <v>83</v>
      </c>
    </row>
    <row r="11" spans="5:125" ht="18.75" customHeight="1">
      <c r="AY11" s="7"/>
      <c r="AZ11" s="7"/>
      <c r="BF11" s="7"/>
      <c r="BX11" s="7"/>
    </row>
    <row r="12" spans="5:125" ht="18.75" customHeight="1">
      <c r="E12" t="s">
        <v>106</v>
      </c>
      <c r="H12" s="225"/>
      <c r="I12" s="225"/>
      <c r="J12" t="s">
        <v>6</v>
      </c>
      <c r="L12" s="225"/>
      <c r="M12" s="225"/>
      <c r="N12" t="s">
        <v>5</v>
      </c>
      <c r="P12" s="225"/>
      <c r="Q12" s="225"/>
      <c r="R12" t="s">
        <v>107</v>
      </c>
      <c r="Z12" s="225"/>
      <c r="AA12" s="225"/>
      <c r="AB12" t="s">
        <v>108</v>
      </c>
      <c r="AU12" t="s">
        <v>671</v>
      </c>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G12" t="s">
        <v>106</v>
      </c>
      <c r="CJ12" s="250">
        <v>5</v>
      </c>
      <c r="CK12" s="250"/>
      <c r="CL12" t="s">
        <v>6</v>
      </c>
      <c r="CN12" s="250">
        <v>5</v>
      </c>
      <c r="CO12" s="250"/>
      <c r="CP12" t="s">
        <v>5</v>
      </c>
      <c r="CR12" s="250">
        <v>18</v>
      </c>
      <c r="CS12" s="250"/>
      <c r="CT12" t="s">
        <v>107</v>
      </c>
      <c r="DB12" s="250">
        <v>19</v>
      </c>
      <c r="DC12" s="250"/>
      <c r="DD12" t="s">
        <v>108</v>
      </c>
    </row>
    <row r="13" spans="5:125" ht="18.75" customHeight="1">
      <c r="E13" s="226">
        <f>IF(①要望書１!I1="","",①要望書１!I1)</f>
        <v>5</v>
      </c>
      <c r="F13" s="226"/>
      <c r="G13" t="s">
        <v>160</v>
      </c>
      <c r="AW13" s="137" t="s">
        <v>672</v>
      </c>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G13" s="226">
        <v>5</v>
      </c>
      <c r="CH13" s="226"/>
      <c r="CI13" t="s">
        <v>160</v>
      </c>
    </row>
    <row r="14" spans="5:125" ht="18.75" customHeight="1">
      <c r="E14" t="s">
        <v>161</v>
      </c>
      <c r="F14" s="21"/>
      <c r="AY14" s="7"/>
      <c r="AZ14" s="7"/>
      <c r="BF14" s="7"/>
      <c r="BX14" s="7"/>
      <c r="CG14" t="s">
        <v>161</v>
      </c>
      <c r="CH14" s="21"/>
    </row>
    <row r="15" spans="5:125" ht="18.75" customHeight="1">
      <c r="E15" t="s">
        <v>162</v>
      </c>
      <c r="AY15" s="7"/>
      <c r="AZ15" s="7"/>
      <c r="BF15" s="7"/>
      <c r="BX15" s="7"/>
      <c r="CG15" t="s">
        <v>162</v>
      </c>
    </row>
    <row r="16" spans="5:125" ht="9.9499999999999993" customHeight="1">
      <c r="AY16" s="7"/>
      <c r="AZ16" s="7"/>
      <c r="BF16" s="7"/>
      <c r="BX16" s="7"/>
    </row>
    <row r="17" spans="5:130" ht="18.75" customHeight="1">
      <c r="E17" s="226" t="s">
        <v>85</v>
      </c>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Y17" s="7"/>
      <c r="AZ17" s="7"/>
      <c r="BF17" s="7"/>
      <c r="BX17" s="7"/>
      <c r="CG17" s="226" t="s">
        <v>85</v>
      </c>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row>
    <row r="18" spans="5:130"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row>
    <row r="19" spans="5:130" ht="38.25" customHeight="1">
      <c r="E19" s="17" t="s">
        <v>86</v>
      </c>
      <c r="P19" s="210" t="str">
        <f>IF(②申請書１!K17="","",②申請書１!K17)</f>
        <v/>
      </c>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Y19" s="7"/>
      <c r="AZ19" s="7"/>
      <c r="BF19" s="7"/>
      <c r="BX19" s="7"/>
      <c r="CG19" t="s">
        <v>86</v>
      </c>
      <c r="CR19" s="210" t="s">
        <v>477</v>
      </c>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6"/>
      <c r="DU19" s="26"/>
      <c r="DV19" s="26"/>
      <c r="DW19" s="26"/>
      <c r="DX19" s="26"/>
      <c r="DY19" s="26"/>
      <c r="DZ19" s="26"/>
    </row>
    <row r="20" spans="5:130" ht="18.75" customHeight="1">
      <c r="E20" t="s">
        <v>87</v>
      </c>
      <c r="L20" s="31"/>
      <c r="M20" s="31"/>
      <c r="O20" s="31"/>
      <c r="P20" s="536" t="str">
        <f>IF(③変更承認申請書!X48="","",③変更承認申請書!X48)</f>
        <v/>
      </c>
      <c r="Q20" s="536"/>
      <c r="R20" s="536"/>
      <c r="S20" s="536"/>
      <c r="T20" s="536"/>
      <c r="U20" s="536"/>
      <c r="V20" s="536"/>
      <c r="W20" s="536"/>
      <c r="X20" s="536"/>
      <c r="Y20" s="536"/>
      <c r="Z20" s="536"/>
      <c r="AA20" t="s">
        <v>197</v>
      </c>
      <c r="AY20" s="7"/>
      <c r="AZ20" s="7"/>
      <c r="BF20" s="7"/>
      <c r="BX20" s="7"/>
      <c r="CG20" t="s">
        <v>87</v>
      </c>
      <c r="CN20" s="31"/>
      <c r="CO20" s="31"/>
      <c r="CQ20" s="31"/>
      <c r="CR20" s="533">
        <v>867890</v>
      </c>
      <c r="CS20" s="533"/>
      <c r="CT20" s="533"/>
      <c r="CU20" s="533"/>
      <c r="CV20" s="533"/>
      <c r="CW20" s="533"/>
      <c r="CX20" s="533"/>
      <c r="CY20" s="533"/>
      <c r="CZ20" s="533"/>
      <c r="DA20" s="533"/>
      <c r="DB20" s="533"/>
      <c r="DC20" t="s">
        <v>197</v>
      </c>
    </row>
    <row r="21" spans="5:130" ht="18.75" customHeight="1">
      <c r="E21" t="s">
        <v>163</v>
      </c>
      <c r="L21" s="31"/>
      <c r="M21" s="31"/>
      <c r="O21" s="31"/>
      <c r="P21" s="536" t="str">
        <f>IF(③変更承認申請書!X43="","",③変更承認申請書!X43)</f>
        <v/>
      </c>
      <c r="Q21" s="536"/>
      <c r="R21" s="536"/>
      <c r="S21" s="536"/>
      <c r="T21" s="536"/>
      <c r="U21" s="536"/>
      <c r="V21" s="536"/>
      <c r="W21" s="536"/>
      <c r="X21" s="536"/>
      <c r="Y21" s="536"/>
      <c r="Z21" s="536"/>
      <c r="AA21" t="s">
        <v>197</v>
      </c>
      <c r="AY21" s="7"/>
      <c r="AZ21" s="7"/>
      <c r="BF21" s="7"/>
      <c r="BX21" s="7"/>
      <c r="CG21" t="s">
        <v>163</v>
      </c>
      <c r="CN21" s="31"/>
      <c r="CO21" s="31"/>
      <c r="CQ21" s="31"/>
      <c r="CR21" s="533">
        <v>560000</v>
      </c>
      <c r="CS21" s="533"/>
      <c r="CT21" s="533"/>
      <c r="CU21" s="533"/>
      <c r="CV21" s="533"/>
      <c r="CW21" s="533"/>
      <c r="CX21" s="533"/>
      <c r="CY21" s="533"/>
      <c r="CZ21" s="533"/>
      <c r="DA21" s="533"/>
      <c r="DB21" s="533"/>
      <c r="DC21" t="s">
        <v>197</v>
      </c>
    </row>
    <row r="22" spans="5:130" ht="18.75" customHeight="1">
      <c r="E22" t="s">
        <v>164</v>
      </c>
      <c r="P22" s="536" t="str">
        <f>IF('⑦支払請求書（概算）'!AA22="","",'⑦支払請求書（概算）'!AA22)</f>
        <v/>
      </c>
      <c r="Q22" s="536"/>
      <c r="R22" s="536"/>
      <c r="S22" s="536"/>
      <c r="T22" s="536"/>
      <c r="U22" s="536"/>
      <c r="V22" s="536"/>
      <c r="W22" s="536"/>
      <c r="X22" s="536"/>
      <c r="Y22" s="536"/>
      <c r="Z22" s="536"/>
      <c r="AA22" t="s">
        <v>197</v>
      </c>
      <c r="AY22" s="7"/>
      <c r="AZ22" s="7"/>
      <c r="BF22" s="7"/>
      <c r="BX22" s="7"/>
      <c r="CG22" t="s">
        <v>164</v>
      </c>
      <c r="CR22" s="533">
        <v>0</v>
      </c>
      <c r="CS22" s="533"/>
      <c r="CT22" s="533"/>
      <c r="CU22" s="533"/>
      <c r="CV22" s="533"/>
      <c r="CW22" s="533"/>
      <c r="CX22" s="533"/>
      <c r="CY22" s="533"/>
      <c r="CZ22" s="533"/>
      <c r="DA22" s="533"/>
      <c r="DB22" s="533"/>
      <c r="DC22" t="s">
        <v>197</v>
      </c>
    </row>
    <row r="23" spans="5:130" ht="18.75" customHeight="1">
      <c r="E23" t="s">
        <v>165</v>
      </c>
      <c r="AY23" s="7"/>
      <c r="AZ23" s="7"/>
      <c r="BF23" s="7"/>
      <c r="BX23" s="7"/>
      <c r="CG23" t="s">
        <v>165</v>
      </c>
    </row>
    <row r="24" spans="5:130" ht="32.25" customHeight="1">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Y24" s="7"/>
      <c r="AZ24" s="7"/>
      <c r="BF24" s="7"/>
      <c r="BX24" s="7"/>
      <c r="CJ24" s="483" t="s">
        <v>556</v>
      </c>
      <c r="CK24" s="483"/>
      <c r="CL24" s="483"/>
      <c r="CM24" s="483"/>
      <c r="CN24" s="483"/>
      <c r="CO24" s="483"/>
      <c r="CP24" s="483"/>
      <c r="CQ24" s="483"/>
      <c r="CR24" s="483"/>
      <c r="CS24" s="483"/>
      <c r="CT24" s="483"/>
      <c r="CU24" s="483"/>
      <c r="CV24" s="483"/>
      <c r="CW24" s="483"/>
      <c r="CX24" s="483"/>
      <c r="CY24" s="483"/>
      <c r="CZ24" s="483"/>
      <c r="DA24" s="483"/>
      <c r="DB24" s="483"/>
      <c r="DC24" s="483"/>
      <c r="DD24" s="483"/>
      <c r="DE24" s="483"/>
      <c r="DF24" s="483"/>
      <c r="DG24" s="483"/>
      <c r="DH24" s="483"/>
      <c r="DI24" s="483"/>
      <c r="DJ24" s="483"/>
      <c r="DK24" s="483"/>
      <c r="DL24" s="483"/>
      <c r="DM24" s="483"/>
      <c r="DN24" s="483"/>
      <c r="DO24" s="483"/>
      <c r="DP24" s="483"/>
      <c r="DQ24" s="483"/>
      <c r="DR24" s="483"/>
      <c r="DS24" s="483"/>
      <c r="DT24" s="483"/>
      <c r="DU24" s="483"/>
    </row>
    <row r="25" spans="5:130" ht="14.25" customHeight="1">
      <c r="AY25" s="7"/>
      <c r="AZ25" s="7"/>
      <c r="BF25" s="7"/>
      <c r="BX25" s="7"/>
    </row>
    <row r="26" spans="5:130" ht="18.75" customHeight="1">
      <c r="E26" t="s">
        <v>166</v>
      </c>
      <c r="AY26" s="7"/>
      <c r="AZ26" s="7"/>
      <c r="BF26" s="7"/>
      <c r="BX26" s="7"/>
      <c r="CG26" t="s">
        <v>166</v>
      </c>
    </row>
    <row r="27" spans="5:130" ht="18.75" customHeight="1">
      <c r="F27" s="234" t="s">
        <v>97</v>
      </c>
      <c r="G27" s="234"/>
      <c r="H27" s="234"/>
      <c r="I27" s="234"/>
      <c r="J27" s="234"/>
      <c r="K27" s="234"/>
      <c r="L27" s="234"/>
      <c r="M27" s="234"/>
      <c r="N27" s="234"/>
      <c r="O27" s="234"/>
      <c r="P27" s="234" t="s">
        <v>98</v>
      </c>
      <c r="Q27" s="234"/>
      <c r="R27" s="234"/>
      <c r="S27" s="234"/>
      <c r="T27" s="234"/>
      <c r="U27" s="234"/>
      <c r="V27" s="234"/>
      <c r="W27" s="234"/>
      <c r="X27" s="234"/>
      <c r="Y27" s="234"/>
      <c r="Z27" s="234"/>
      <c r="AA27" s="234"/>
      <c r="AB27" s="234"/>
      <c r="AC27" s="234"/>
      <c r="AD27" s="234"/>
      <c r="AE27" s="234" t="s">
        <v>99</v>
      </c>
      <c r="AF27" s="234"/>
      <c r="AG27" s="234"/>
      <c r="AH27" s="234"/>
      <c r="AI27" s="234"/>
      <c r="AJ27" s="234"/>
      <c r="AK27" s="234"/>
      <c r="AL27" s="234"/>
      <c r="AM27" s="234"/>
      <c r="AN27" s="234"/>
      <c r="AO27" s="234"/>
      <c r="AP27" s="234"/>
      <c r="AQ27" s="234"/>
      <c r="AR27" s="234"/>
      <c r="AY27" s="7"/>
      <c r="AZ27" s="7"/>
      <c r="BF27" s="7"/>
      <c r="BX27" s="7"/>
      <c r="CH27" s="234" t="s">
        <v>97</v>
      </c>
      <c r="CI27" s="234"/>
      <c r="CJ27" s="234"/>
      <c r="CK27" s="234"/>
      <c r="CL27" s="234"/>
      <c r="CM27" s="234"/>
      <c r="CN27" s="234"/>
      <c r="CO27" s="234"/>
      <c r="CP27" s="234"/>
      <c r="CQ27" s="234"/>
      <c r="CR27" s="234" t="s">
        <v>98</v>
      </c>
      <c r="CS27" s="234"/>
      <c r="CT27" s="234"/>
      <c r="CU27" s="234"/>
      <c r="CV27" s="234"/>
      <c r="CW27" s="234"/>
      <c r="CX27" s="234"/>
      <c r="CY27" s="234"/>
      <c r="CZ27" s="234"/>
      <c r="DA27" s="234"/>
      <c r="DB27" s="234"/>
      <c r="DC27" s="234"/>
      <c r="DD27" s="234"/>
      <c r="DE27" s="234"/>
      <c r="DF27" s="234"/>
      <c r="DG27" s="234" t="s">
        <v>99</v>
      </c>
      <c r="DH27" s="234"/>
      <c r="DI27" s="234"/>
      <c r="DJ27" s="234"/>
      <c r="DK27" s="234"/>
      <c r="DL27" s="234"/>
      <c r="DM27" s="234"/>
      <c r="DN27" s="234"/>
      <c r="DO27" s="234"/>
      <c r="DP27" s="234"/>
      <c r="DQ27" s="234"/>
      <c r="DR27" s="234"/>
      <c r="DS27" s="234"/>
      <c r="DT27" s="234"/>
    </row>
    <row r="28" spans="5:130" ht="18.75" customHeight="1">
      <c r="F28" s="349" t="s">
        <v>92</v>
      </c>
      <c r="G28" s="349"/>
      <c r="H28" s="349"/>
      <c r="I28" s="349"/>
      <c r="J28" s="349"/>
      <c r="K28" s="349"/>
      <c r="L28" s="349"/>
      <c r="M28" s="349"/>
      <c r="N28" s="349"/>
      <c r="O28" s="349"/>
      <c r="P28" s="378" t="str">
        <f>IF(②申請書１!P26="","",②申請書１!P26)</f>
        <v/>
      </c>
      <c r="Q28" s="378"/>
      <c r="R28" s="378"/>
      <c r="S28" s="378"/>
      <c r="T28" s="378"/>
      <c r="U28" s="378"/>
      <c r="V28" s="378"/>
      <c r="W28" s="378"/>
      <c r="X28" s="378"/>
      <c r="Y28" s="378"/>
      <c r="Z28" s="378"/>
      <c r="AA28" s="378"/>
      <c r="AB28" s="378"/>
      <c r="AC28" s="378"/>
      <c r="AD28" s="378"/>
      <c r="AE28" s="378" t="str">
        <f>IF(②申請書１!AE26="","",②申請書１!AE26)</f>
        <v/>
      </c>
      <c r="AF28" s="378"/>
      <c r="AG28" s="378"/>
      <c r="AH28" s="378"/>
      <c r="AI28" s="378"/>
      <c r="AJ28" s="378"/>
      <c r="AK28" s="378"/>
      <c r="AL28" s="378"/>
      <c r="AM28" s="378"/>
      <c r="AN28" s="378"/>
      <c r="AO28" s="378"/>
      <c r="AP28" s="378"/>
      <c r="AQ28" s="378"/>
      <c r="AR28" s="378"/>
      <c r="AY28" s="7"/>
      <c r="AZ28" s="7"/>
      <c r="BF28" s="7"/>
      <c r="BX28" s="7"/>
      <c r="CH28" s="349" t="s">
        <v>92</v>
      </c>
      <c r="CI28" s="349"/>
      <c r="CJ28" s="349"/>
      <c r="CK28" s="349"/>
      <c r="CL28" s="349"/>
      <c r="CM28" s="349"/>
      <c r="CN28" s="349"/>
      <c r="CO28" s="349"/>
      <c r="CP28" s="349"/>
      <c r="CQ28" s="349"/>
      <c r="CR28" s="532" t="s">
        <v>548</v>
      </c>
      <c r="CS28" s="532"/>
      <c r="CT28" s="532"/>
      <c r="CU28" s="532"/>
      <c r="CV28" s="532"/>
      <c r="CW28" s="532"/>
      <c r="CX28" s="532"/>
      <c r="CY28" s="532"/>
      <c r="CZ28" s="532"/>
      <c r="DA28" s="532"/>
      <c r="DB28" s="532"/>
      <c r="DC28" s="532"/>
      <c r="DD28" s="532"/>
      <c r="DE28" s="532"/>
      <c r="DF28" s="532"/>
      <c r="DG28" s="532" t="s">
        <v>552</v>
      </c>
      <c r="DH28" s="532"/>
      <c r="DI28" s="532"/>
      <c r="DJ28" s="532"/>
      <c r="DK28" s="532"/>
      <c r="DL28" s="532"/>
      <c r="DM28" s="532"/>
      <c r="DN28" s="532"/>
      <c r="DO28" s="532"/>
      <c r="DP28" s="532"/>
      <c r="DQ28" s="532"/>
      <c r="DR28" s="532"/>
      <c r="DS28" s="532"/>
      <c r="DT28" s="532"/>
    </row>
    <row r="29" spans="5:130" ht="36" customHeight="1">
      <c r="F29" s="227" t="s">
        <v>673</v>
      </c>
      <c r="G29" s="227"/>
      <c r="H29" s="227"/>
      <c r="I29" s="227"/>
      <c r="J29" s="227"/>
      <c r="K29" s="227"/>
      <c r="L29" s="227"/>
      <c r="M29" s="227"/>
      <c r="N29" s="227"/>
      <c r="O29" s="227"/>
      <c r="P29" s="378" t="str">
        <f>IF(②申請書１!P27="","",②申請書１!P27)</f>
        <v/>
      </c>
      <c r="Q29" s="378"/>
      <c r="R29" s="378"/>
      <c r="S29" s="378"/>
      <c r="T29" s="378"/>
      <c r="U29" s="378"/>
      <c r="V29" s="378"/>
      <c r="W29" s="378"/>
      <c r="X29" s="378"/>
      <c r="Y29" s="378"/>
      <c r="Z29" s="378"/>
      <c r="AA29" s="378"/>
      <c r="AB29" s="378"/>
      <c r="AC29" s="378"/>
      <c r="AD29" s="378"/>
      <c r="AE29" s="378" t="str">
        <f>IF(②申請書１!AE27="","",②申請書１!AE27)</f>
        <v/>
      </c>
      <c r="AF29" s="378"/>
      <c r="AG29" s="378"/>
      <c r="AH29" s="378"/>
      <c r="AI29" s="378"/>
      <c r="AJ29" s="378"/>
      <c r="AK29" s="378"/>
      <c r="AL29" s="378"/>
      <c r="AM29" s="378"/>
      <c r="AN29" s="378"/>
      <c r="AO29" s="378"/>
      <c r="AP29" s="378"/>
      <c r="AQ29" s="378"/>
      <c r="AR29" s="378"/>
      <c r="AY29" s="7"/>
      <c r="AZ29" s="7"/>
      <c r="BF29" s="7"/>
      <c r="BX29" s="7"/>
      <c r="CH29" s="227" t="s">
        <v>673</v>
      </c>
      <c r="CI29" s="227"/>
      <c r="CJ29" s="227"/>
      <c r="CK29" s="227"/>
      <c r="CL29" s="227"/>
      <c r="CM29" s="227"/>
      <c r="CN29" s="227"/>
      <c r="CO29" s="227"/>
      <c r="CP29" s="227"/>
      <c r="CQ29" s="227"/>
      <c r="CR29" s="532" t="s">
        <v>549</v>
      </c>
      <c r="CS29" s="532"/>
      <c r="CT29" s="532"/>
      <c r="CU29" s="532"/>
      <c r="CV29" s="532"/>
      <c r="CW29" s="532"/>
      <c r="CX29" s="532"/>
      <c r="CY29" s="532"/>
      <c r="CZ29" s="532"/>
      <c r="DA29" s="532"/>
      <c r="DB29" s="532"/>
      <c r="DC29" s="532"/>
      <c r="DD29" s="532"/>
      <c r="DE29" s="532"/>
      <c r="DF29" s="532"/>
      <c r="DG29" s="532" t="s">
        <v>553</v>
      </c>
      <c r="DH29" s="532"/>
      <c r="DI29" s="532"/>
      <c r="DJ29" s="532"/>
      <c r="DK29" s="532"/>
      <c r="DL29" s="532"/>
      <c r="DM29" s="532"/>
      <c r="DN29" s="532"/>
      <c r="DO29" s="532"/>
      <c r="DP29" s="532"/>
      <c r="DQ29" s="532"/>
      <c r="DR29" s="532"/>
      <c r="DS29" s="532"/>
      <c r="DT29" s="532"/>
    </row>
    <row r="30" spans="5:130" ht="18.75" customHeight="1">
      <c r="F30" s="349" t="s">
        <v>93</v>
      </c>
      <c r="G30" s="349"/>
      <c r="H30" s="349"/>
      <c r="I30" s="349"/>
      <c r="J30" s="349"/>
      <c r="K30" s="349"/>
      <c r="L30" s="349"/>
      <c r="M30" s="349"/>
      <c r="N30" s="349"/>
      <c r="O30" s="349"/>
      <c r="P30" s="378" t="str">
        <f>IF(②申請書１!P28="","",②申請書１!P28)</f>
        <v/>
      </c>
      <c r="Q30" s="378"/>
      <c r="R30" s="378"/>
      <c r="S30" s="378"/>
      <c r="T30" s="378"/>
      <c r="U30" s="378"/>
      <c r="V30" s="378"/>
      <c r="W30" s="378"/>
      <c r="X30" s="378"/>
      <c r="Y30" s="378"/>
      <c r="Z30" s="378"/>
      <c r="AA30" s="378"/>
      <c r="AB30" s="378"/>
      <c r="AC30" s="378"/>
      <c r="AD30" s="378"/>
      <c r="AE30" s="378" t="str">
        <f>IF(②申請書１!AE28="","",②申請書１!AE28)</f>
        <v/>
      </c>
      <c r="AF30" s="378"/>
      <c r="AG30" s="378"/>
      <c r="AH30" s="378"/>
      <c r="AI30" s="378"/>
      <c r="AJ30" s="378"/>
      <c r="AK30" s="378"/>
      <c r="AL30" s="378"/>
      <c r="AM30" s="378"/>
      <c r="AN30" s="378"/>
      <c r="AO30" s="378"/>
      <c r="AP30" s="378"/>
      <c r="AQ30" s="378"/>
      <c r="AR30" s="378"/>
      <c r="AY30" s="7"/>
      <c r="AZ30" s="7"/>
      <c r="BF30" s="7"/>
      <c r="BX30" s="7"/>
      <c r="CH30" s="349" t="s">
        <v>93</v>
      </c>
      <c r="CI30" s="349"/>
      <c r="CJ30" s="349"/>
      <c r="CK30" s="349"/>
      <c r="CL30" s="349"/>
      <c r="CM30" s="349"/>
      <c r="CN30" s="349"/>
      <c r="CO30" s="349"/>
      <c r="CP30" s="349"/>
      <c r="CQ30" s="349"/>
      <c r="CR30" s="532" t="s">
        <v>545</v>
      </c>
      <c r="CS30" s="532"/>
      <c r="CT30" s="532"/>
      <c r="CU30" s="532"/>
      <c r="CV30" s="532"/>
      <c r="CW30" s="532"/>
      <c r="CX30" s="532"/>
      <c r="CY30" s="532"/>
      <c r="CZ30" s="532"/>
      <c r="DA30" s="532"/>
      <c r="DB30" s="532"/>
      <c r="DC30" s="532"/>
      <c r="DD30" s="532"/>
      <c r="DE30" s="532"/>
      <c r="DF30" s="532"/>
      <c r="DG30" s="532" t="s">
        <v>545</v>
      </c>
      <c r="DH30" s="532"/>
      <c r="DI30" s="532"/>
      <c r="DJ30" s="532"/>
      <c r="DK30" s="532"/>
      <c r="DL30" s="532"/>
      <c r="DM30" s="532"/>
      <c r="DN30" s="532"/>
      <c r="DO30" s="532"/>
      <c r="DP30" s="532"/>
      <c r="DQ30" s="532"/>
      <c r="DR30" s="532"/>
      <c r="DS30" s="532"/>
      <c r="DT30" s="532"/>
    </row>
    <row r="31" spans="5:130" ht="39" customHeight="1">
      <c r="F31" s="228" t="s">
        <v>80</v>
      </c>
      <c r="G31" s="228"/>
      <c r="H31" s="228"/>
      <c r="I31" s="228"/>
      <c r="J31" s="228"/>
      <c r="K31" s="228"/>
      <c r="L31" s="228"/>
      <c r="M31" s="228"/>
      <c r="N31" s="228"/>
      <c r="O31" s="228"/>
      <c r="P31" s="378" t="str">
        <f>IF(②申請書１!P29="","",②申請書１!P29)</f>
        <v/>
      </c>
      <c r="Q31" s="378"/>
      <c r="R31" s="378"/>
      <c r="S31" s="378"/>
      <c r="T31" s="378"/>
      <c r="U31" s="378"/>
      <c r="V31" s="378"/>
      <c r="W31" s="378"/>
      <c r="X31" s="378"/>
      <c r="Y31" s="378"/>
      <c r="Z31" s="378"/>
      <c r="AA31" s="378"/>
      <c r="AB31" s="378"/>
      <c r="AC31" s="378"/>
      <c r="AD31" s="378"/>
      <c r="AE31" s="378" t="str">
        <f>IF(②申請書１!AE29="","",②申請書１!AE29)</f>
        <v/>
      </c>
      <c r="AF31" s="378"/>
      <c r="AG31" s="378"/>
      <c r="AH31" s="378"/>
      <c r="AI31" s="378"/>
      <c r="AJ31" s="378"/>
      <c r="AK31" s="378"/>
      <c r="AL31" s="378"/>
      <c r="AM31" s="378"/>
      <c r="AN31" s="378"/>
      <c r="AO31" s="378"/>
      <c r="AP31" s="378"/>
      <c r="AQ31" s="378"/>
      <c r="AR31" s="378"/>
      <c r="AY31" s="7"/>
      <c r="AZ31" s="7"/>
      <c r="BF31" s="7"/>
      <c r="BX31" s="7"/>
      <c r="CH31" s="228" t="s">
        <v>80</v>
      </c>
      <c r="CI31" s="228"/>
      <c r="CJ31" s="228"/>
      <c r="CK31" s="228"/>
      <c r="CL31" s="228"/>
      <c r="CM31" s="228"/>
      <c r="CN31" s="228"/>
      <c r="CO31" s="228"/>
      <c r="CP31" s="228"/>
      <c r="CQ31" s="228"/>
      <c r="CR31" s="532" t="s">
        <v>546</v>
      </c>
      <c r="CS31" s="532"/>
      <c r="CT31" s="532"/>
      <c r="CU31" s="532"/>
      <c r="CV31" s="532"/>
      <c r="CW31" s="532"/>
      <c r="CX31" s="532"/>
      <c r="CY31" s="532"/>
      <c r="CZ31" s="532"/>
      <c r="DA31" s="532"/>
      <c r="DB31" s="532"/>
      <c r="DC31" s="532"/>
      <c r="DD31" s="532"/>
      <c r="DE31" s="532"/>
      <c r="DF31" s="532"/>
      <c r="DG31" s="532" t="s">
        <v>546</v>
      </c>
      <c r="DH31" s="532"/>
      <c r="DI31" s="532"/>
      <c r="DJ31" s="532"/>
      <c r="DK31" s="532"/>
      <c r="DL31" s="532"/>
      <c r="DM31" s="532"/>
      <c r="DN31" s="532"/>
      <c r="DO31" s="532"/>
      <c r="DP31" s="532"/>
      <c r="DQ31" s="532"/>
      <c r="DR31" s="532"/>
      <c r="DS31" s="532"/>
      <c r="DT31" s="532"/>
    </row>
    <row r="32" spans="5:130" ht="18.75" customHeight="1">
      <c r="F32" s="349" t="s">
        <v>94</v>
      </c>
      <c r="G32" s="349"/>
      <c r="H32" s="349"/>
      <c r="I32" s="349"/>
      <c r="J32" s="349"/>
      <c r="K32" s="349"/>
      <c r="L32" s="349"/>
      <c r="M32" s="349"/>
      <c r="N32" s="349"/>
      <c r="O32" s="349"/>
      <c r="P32" s="378" t="str">
        <f>IF(②申請書１!P30="","",②申請書１!P30)</f>
        <v/>
      </c>
      <c r="Q32" s="378"/>
      <c r="R32" s="378"/>
      <c r="S32" s="378"/>
      <c r="T32" s="378"/>
      <c r="U32" s="378"/>
      <c r="V32" s="378"/>
      <c r="W32" s="378"/>
      <c r="X32" s="378"/>
      <c r="Y32" s="378"/>
      <c r="Z32" s="378"/>
      <c r="AA32" s="378"/>
      <c r="AB32" s="378"/>
      <c r="AC32" s="378"/>
      <c r="AD32" s="378"/>
      <c r="AE32" s="378" t="str">
        <f>IF(②申請書１!AE30="","",②申請書１!AE30)</f>
        <v/>
      </c>
      <c r="AF32" s="378"/>
      <c r="AG32" s="378"/>
      <c r="AH32" s="378"/>
      <c r="AI32" s="378"/>
      <c r="AJ32" s="378"/>
      <c r="AK32" s="378"/>
      <c r="AL32" s="378"/>
      <c r="AM32" s="378"/>
      <c r="AN32" s="378"/>
      <c r="AO32" s="378"/>
      <c r="AP32" s="378"/>
      <c r="AQ32" s="378"/>
      <c r="AR32" s="378"/>
      <c r="AY32" s="7"/>
      <c r="AZ32" s="7"/>
      <c r="BF32" s="7"/>
      <c r="BX32" s="7"/>
      <c r="CH32" s="349" t="s">
        <v>94</v>
      </c>
      <c r="CI32" s="349"/>
      <c r="CJ32" s="349"/>
      <c r="CK32" s="349"/>
      <c r="CL32" s="349"/>
      <c r="CM32" s="349"/>
      <c r="CN32" s="349"/>
      <c r="CO32" s="349"/>
      <c r="CP32" s="349"/>
      <c r="CQ32" s="349"/>
      <c r="CR32" s="532" t="s">
        <v>560</v>
      </c>
      <c r="CS32" s="532"/>
      <c r="CT32" s="532"/>
      <c r="CU32" s="532"/>
      <c r="CV32" s="532"/>
      <c r="CW32" s="532"/>
      <c r="CX32" s="532"/>
      <c r="CY32" s="532"/>
      <c r="CZ32" s="532"/>
      <c r="DA32" s="532"/>
      <c r="DB32" s="532"/>
      <c r="DC32" s="532"/>
      <c r="DD32" s="532"/>
      <c r="DE32" s="532"/>
      <c r="DF32" s="532"/>
      <c r="DG32" s="532" t="s">
        <v>550</v>
      </c>
      <c r="DH32" s="532"/>
      <c r="DI32" s="532"/>
      <c r="DJ32" s="532"/>
      <c r="DK32" s="532"/>
      <c r="DL32" s="532"/>
      <c r="DM32" s="532"/>
      <c r="DN32" s="532"/>
      <c r="DO32" s="532"/>
      <c r="DP32" s="532"/>
      <c r="DQ32" s="532"/>
      <c r="DR32" s="532"/>
      <c r="DS32" s="532"/>
      <c r="DT32" s="532"/>
    </row>
    <row r="33" spans="6:124" ht="18.75" customHeight="1">
      <c r="F33" s="349" t="s">
        <v>95</v>
      </c>
      <c r="G33" s="349"/>
      <c r="H33" s="349"/>
      <c r="I33" s="349"/>
      <c r="J33" s="349"/>
      <c r="K33" s="349"/>
      <c r="L33" s="349"/>
      <c r="M33" s="349"/>
      <c r="N33" s="349"/>
      <c r="O33" s="349"/>
      <c r="P33" s="378" t="str">
        <f>IF(②申請書１!P31="","",②申請書１!P31)</f>
        <v/>
      </c>
      <c r="Q33" s="378"/>
      <c r="R33" s="378"/>
      <c r="S33" s="378"/>
      <c r="T33" s="378"/>
      <c r="U33" s="378"/>
      <c r="V33" s="378"/>
      <c r="W33" s="378"/>
      <c r="X33" s="378"/>
      <c r="Y33" s="378"/>
      <c r="Z33" s="378"/>
      <c r="AA33" s="378"/>
      <c r="AB33" s="378"/>
      <c r="AC33" s="378"/>
      <c r="AD33" s="378"/>
      <c r="AE33" s="378" t="str">
        <f>IF(②申請書１!AE31="","",②申請書１!AE31)</f>
        <v/>
      </c>
      <c r="AF33" s="378"/>
      <c r="AG33" s="378"/>
      <c r="AH33" s="378"/>
      <c r="AI33" s="378"/>
      <c r="AJ33" s="378"/>
      <c r="AK33" s="378"/>
      <c r="AL33" s="378"/>
      <c r="AM33" s="378"/>
      <c r="AN33" s="378"/>
      <c r="AO33" s="378"/>
      <c r="AP33" s="378"/>
      <c r="AQ33" s="378"/>
      <c r="AR33" s="378"/>
      <c r="AY33" s="7"/>
      <c r="AZ33" s="7"/>
      <c r="BF33" s="7"/>
      <c r="BX33" s="7"/>
      <c r="CH33" s="349" t="s">
        <v>95</v>
      </c>
      <c r="CI33" s="349"/>
      <c r="CJ33" s="349"/>
      <c r="CK33" s="349"/>
      <c r="CL33" s="349"/>
      <c r="CM33" s="349"/>
      <c r="CN33" s="349"/>
      <c r="CO33" s="349"/>
      <c r="CP33" s="349"/>
      <c r="CQ33" s="349"/>
      <c r="CR33" s="532" t="s">
        <v>485</v>
      </c>
      <c r="CS33" s="532"/>
      <c r="CT33" s="532"/>
      <c r="CU33" s="532"/>
      <c r="CV33" s="532"/>
      <c r="CW33" s="532"/>
      <c r="CX33" s="532"/>
      <c r="CY33" s="532"/>
      <c r="CZ33" s="532"/>
      <c r="DA33" s="532"/>
      <c r="DB33" s="532"/>
      <c r="DC33" s="532"/>
      <c r="DD33" s="532"/>
      <c r="DE33" s="532"/>
      <c r="DF33" s="532"/>
      <c r="DG33" s="532" t="s">
        <v>485</v>
      </c>
      <c r="DH33" s="532"/>
      <c r="DI33" s="532"/>
      <c r="DJ33" s="532"/>
      <c r="DK33" s="532"/>
      <c r="DL33" s="532"/>
      <c r="DM33" s="532"/>
      <c r="DN33" s="532"/>
      <c r="DO33" s="532"/>
      <c r="DP33" s="532"/>
      <c r="DQ33" s="532"/>
      <c r="DR33" s="532"/>
      <c r="DS33" s="532"/>
      <c r="DT33" s="532"/>
    </row>
    <row r="34" spans="6:124" ht="38.25" customHeight="1">
      <c r="F34" s="228" t="s">
        <v>96</v>
      </c>
      <c r="G34" s="228"/>
      <c r="H34" s="228"/>
      <c r="I34" s="228"/>
      <c r="J34" s="228"/>
      <c r="K34" s="228"/>
      <c r="L34" s="228"/>
      <c r="M34" s="228"/>
      <c r="N34" s="228"/>
      <c r="O34" s="228"/>
      <c r="P34" s="378" t="str">
        <f>IF(②申請書１!P32="","",②申請書１!P32)</f>
        <v/>
      </c>
      <c r="Q34" s="378"/>
      <c r="R34" s="378"/>
      <c r="S34" s="378"/>
      <c r="T34" s="378"/>
      <c r="U34" s="378"/>
      <c r="V34" s="378"/>
      <c r="W34" s="378"/>
      <c r="X34" s="378"/>
      <c r="Y34" s="378"/>
      <c r="Z34" s="378"/>
      <c r="AA34" s="378"/>
      <c r="AB34" s="378"/>
      <c r="AC34" s="378"/>
      <c r="AD34" s="378"/>
      <c r="AE34" s="378" t="str">
        <f>IF(②申請書１!AE32="","",②申請書１!AE32)</f>
        <v/>
      </c>
      <c r="AF34" s="378"/>
      <c r="AG34" s="378"/>
      <c r="AH34" s="378"/>
      <c r="AI34" s="378"/>
      <c r="AJ34" s="378"/>
      <c r="AK34" s="378"/>
      <c r="AL34" s="378"/>
      <c r="AM34" s="378"/>
      <c r="AN34" s="378"/>
      <c r="AO34" s="378"/>
      <c r="AP34" s="378"/>
      <c r="AQ34" s="378"/>
      <c r="AR34" s="378"/>
      <c r="AY34" s="7"/>
      <c r="AZ34" s="7"/>
      <c r="BF34" s="7"/>
      <c r="BX34" s="7"/>
      <c r="CH34" s="349" t="s">
        <v>96</v>
      </c>
      <c r="CI34" s="349"/>
      <c r="CJ34" s="349"/>
      <c r="CK34" s="349"/>
      <c r="CL34" s="349"/>
      <c r="CM34" s="349"/>
      <c r="CN34" s="349"/>
      <c r="CO34" s="349"/>
      <c r="CP34" s="349"/>
      <c r="CQ34" s="349"/>
      <c r="CR34" s="531" t="s">
        <v>562</v>
      </c>
      <c r="CS34" s="532"/>
      <c r="CT34" s="532"/>
      <c r="CU34" s="532"/>
      <c r="CV34" s="532"/>
      <c r="CW34" s="532"/>
      <c r="CX34" s="532"/>
      <c r="CY34" s="532"/>
      <c r="CZ34" s="532"/>
      <c r="DA34" s="532"/>
      <c r="DB34" s="532"/>
      <c r="DC34" s="532"/>
      <c r="DD34" s="532"/>
      <c r="DE34" s="532"/>
      <c r="DF34" s="532"/>
      <c r="DG34" s="532" t="s">
        <v>551</v>
      </c>
      <c r="DH34" s="532"/>
      <c r="DI34" s="532"/>
      <c r="DJ34" s="532"/>
      <c r="DK34" s="532"/>
      <c r="DL34" s="532"/>
      <c r="DM34" s="532"/>
      <c r="DN34" s="532"/>
      <c r="DO34" s="532"/>
      <c r="DP34" s="532"/>
      <c r="DQ34" s="532"/>
      <c r="DR34" s="532"/>
      <c r="DS34" s="532"/>
      <c r="DT34" s="532"/>
    </row>
    <row r="35" spans="6:124" ht="18.75" customHeight="1">
      <c r="AY35" s="7"/>
      <c r="AZ35" s="7"/>
      <c r="BF35" s="7"/>
      <c r="BX35" s="7"/>
    </row>
  </sheetData>
  <sheetProtection sheet="1" formatCells="0" formatColumns="0" formatRows="0" selectLockedCells="1"/>
  <mergeCells count="98">
    <mergeCell ref="AV4:BO5"/>
    <mergeCell ref="AU8:CB8"/>
    <mergeCell ref="AU9:CD9"/>
    <mergeCell ref="AU10:CB10"/>
    <mergeCell ref="F29:O29"/>
    <mergeCell ref="P29:AD29"/>
    <mergeCell ref="AE29:AR29"/>
    <mergeCell ref="E13:F13"/>
    <mergeCell ref="E17:AS17"/>
    <mergeCell ref="H24:AS24"/>
    <mergeCell ref="F28:O28"/>
    <mergeCell ref="P28:AD28"/>
    <mergeCell ref="AE28:AR28"/>
    <mergeCell ref="P22:Z22"/>
    <mergeCell ref="P20:Z20"/>
    <mergeCell ref="P21:Z21"/>
    <mergeCell ref="P19:AS19"/>
    <mergeCell ref="F27:O27"/>
    <mergeCell ref="P27:AD27"/>
    <mergeCell ref="AE27:AR27"/>
    <mergeCell ref="F30:O30"/>
    <mergeCell ref="P30:AD30"/>
    <mergeCell ref="AE30:AR30"/>
    <mergeCell ref="F34:O34"/>
    <mergeCell ref="P34:AD34"/>
    <mergeCell ref="AE34:AR34"/>
    <mergeCell ref="F31:O31"/>
    <mergeCell ref="P31:AD31"/>
    <mergeCell ref="AE31:AR31"/>
    <mergeCell ref="F32:O32"/>
    <mergeCell ref="P32:AD32"/>
    <mergeCell ref="AE32:AR32"/>
    <mergeCell ref="F33:O33"/>
    <mergeCell ref="P33:AD33"/>
    <mergeCell ref="AE33:AR33"/>
    <mergeCell ref="T9:AB9"/>
    <mergeCell ref="AD9:AS9"/>
    <mergeCell ref="T10:AB10"/>
    <mergeCell ref="AD10:AR10"/>
    <mergeCell ref="H12:I12"/>
    <mergeCell ref="L12:M12"/>
    <mergeCell ref="P12:Q12"/>
    <mergeCell ref="Z12:AA12"/>
    <mergeCell ref="AD8:AS8"/>
    <mergeCell ref="AO1:AS1"/>
    <mergeCell ref="E2:AS2"/>
    <mergeCell ref="AK3:AL3"/>
    <mergeCell ref="AN3:AO3"/>
    <mergeCell ref="AQ3:AR3"/>
    <mergeCell ref="T7:AB8"/>
    <mergeCell ref="AD7:AS7"/>
    <mergeCell ref="DQ1:DU1"/>
    <mergeCell ref="CG2:DU2"/>
    <mergeCell ref="DM3:DN3"/>
    <mergeCell ref="DP3:DQ3"/>
    <mergeCell ref="DS3:DT3"/>
    <mergeCell ref="CV7:DD8"/>
    <mergeCell ref="DF7:DU7"/>
    <mergeCell ref="DF8:DU8"/>
    <mergeCell ref="CV9:DD9"/>
    <mergeCell ref="DF9:DU9"/>
    <mergeCell ref="CG13:CH13"/>
    <mergeCell ref="CG17:DU17"/>
    <mergeCell ref="CR20:DB20"/>
    <mergeCell ref="CR21:DB21"/>
    <mergeCell ref="CV10:DD10"/>
    <mergeCell ref="DF10:DT10"/>
    <mergeCell ref="CJ12:CK12"/>
    <mergeCell ref="CN12:CO12"/>
    <mergeCell ref="CR12:CS12"/>
    <mergeCell ref="DB12:DC12"/>
    <mergeCell ref="CR19:DS19"/>
    <mergeCell ref="CR22:DB22"/>
    <mergeCell ref="CJ24:DU24"/>
    <mergeCell ref="CH27:CQ27"/>
    <mergeCell ref="CR27:DF27"/>
    <mergeCell ref="DG27:DT27"/>
    <mergeCell ref="CH28:CQ28"/>
    <mergeCell ref="CR28:DF28"/>
    <mergeCell ref="DG28:DT28"/>
    <mergeCell ref="CH29:CQ29"/>
    <mergeCell ref="CR29:DF29"/>
    <mergeCell ref="DG29:DT29"/>
    <mergeCell ref="CH30:CQ30"/>
    <mergeCell ref="CR30:DF30"/>
    <mergeCell ref="DG30:DT30"/>
    <mergeCell ref="CH31:CQ31"/>
    <mergeCell ref="CR31:DF31"/>
    <mergeCell ref="DG31:DT31"/>
    <mergeCell ref="CH34:CQ34"/>
    <mergeCell ref="CR34:DF34"/>
    <mergeCell ref="DG34:DT34"/>
    <mergeCell ref="CH32:CQ32"/>
    <mergeCell ref="CR32:DF32"/>
    <mergeCell ref="DG32:DT32"/>
    <mergeCell ref="CH33:CQ33"/>
    <mergeCell ref="CR33:DF33"/>
    <mergeCell ref="DG33:DT33"/>
  </mergeCells>
  <phoneticPr fontId="1"/>
  <hyperlinks>
    <hyperlink ref="CR34" r:id="rId1" xr:uid="{3EBA76C1-0CA8-4721-8110-780D17D984D6}"/>
  </hyperlinks>
  <pageMargins left="0.70866141732283472" right="0.70866141732283472" top="0.74803149606299213" bottom="0.74803149606299213" header="0.31496062992125984" footer="0.31496062992125984"/>
  <pageSetup paperSize="9" fitToHeight="0" orientation="portrait" blackAndWhite="1" r:id="rId2"/>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E1:CD19"/>
  <sheetViews>
    <sheetView showGridLines="0" zoomScaleNormal="100" zoomScaleSheetLayoutView="100" workbookViewId="0">
      <selection activeCell="AD7" sqref="AD7:AS7"/>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s>
  <sheetData>
    <row r="1" spans="5:82" ht="18.75" customHeight="1">
      <c r="E1" t="s">
        <v>167</v>
      </c>
      <c r="AK1" s="1" t="s">
        <v>114</v>
      </c>
      <c r="AL1" s="3"/>
      <c r="AM1" s="3"/>
      <c r="AN1" s="3"/>
      <c r="AO1" s="522" t="str">
        <f>IF(②申請書１!AO1="","",②申請書１!AO1)</f>
        <v/>
      </c>
      <c r="AP1" s="523"/>
      <c r="AQ1" s="523"/>
      <c r="AR1" s="523"/>
      <c r="AS1" s="524"/>
      <c r="AU1" t="s">
        <v>221</v>
      </c>
    </row>
    <row r="2" spans="5:82" ht="51" customHeight="1">
      <c r="E2" s="249" t="s">
        <v>168</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row>
    <row r="3" spans="5:82" ht="19.5" thickBot="1">
      <c r="AI3" t="s">
        <v>7</v>
      </c>
      <c r="AK3" s="226">
        <f>IF(①要望書１!I1="","",①要望書１!I1)</f>
        <v>5</v>
      </c>
      <c r="AL3" s="226"/>
      <c r="AM3" t="s">
        <v>6</v>
      </c>
      <c r="AN3" s="226">
        <v>10</v>
      </c>
      <c r="AO3" s="226"/>
      <c r="AP3" t="s">
        <v>5</v>
      </c>
      <c r="AQ3" s="225"/>
      <c r="AR3" s="225"/>
      <c r="AS3" t="s">
        <v>4</v>
      </c>
      <c r="AU3" t="s">
        <v>222</v>
      </c>
    </row>
    <row r="4" spans="5:82" ht="9.9499999999999993" customHeight="1" thickTop="1">
      <c r="AU4" s="79"/>
      <c r="AV4" s="520" t="s">
        <v>429</v>
      </c>
      <c r="AW4" s="520"/>
      <c r="AX4" s="520"/>
      <c r="AY4" s="520"/>
      <c r="AZ4" s="520"/>
      <c r="BA4" s="520"/>
      <c r="BB4" s="520"/>
      <c r="BC4" s="520"/>
      <c r="BD4" s="520"/>
      <c r="BE4" s="520"/>
      <c r="BF4" s="520"/>
      <c r="BG4" s="520"/>
      <c r="BH4" s="520"/>
      <c r="BI4" s="520"/>
      <c r="BJ4" s="520"/>
      <c r="BK4" s="520"/>
      <c r="BL4" s="520"/>
      <c r="BM4" s="520"/>
      <c r="BN4" s="520"/>
      <c r="BO4" s="520"/>
      <c r="BP4" s="51"/>
      <c r="BQ4" s="51"/>
      <c r="BR4" s="51"/>
      <c r="BS4" s="51"/>
      <c r="BT4" s="51"/>
      <c r="BU4" s="51"/>
      <c r="BV4" s="51"/>
      <c r="BW4" s="51"/>
      <c r="BX4" s="51"/>
      <c r="BY4" s="51"/>
      <c r="BZ4" s="51"/>
      <c r="CA4" s="51"/>
      <c r="CB4" s="51"/>
      <c r="CC4" s="51"/>
      <c r="CD4" s="52"/>
    </row>
    <row r="5" spans="5:82" ht="18.75" customHeight="1">
      <c r="E5" t="s">
        <v>79</v>
      </c>
      <c r="AU5" s="72"/>
      <c r="AV5" s="521"/>
      <c r="AW5" s="521"/>
      <c r="AX5" s="521"/>
      <c r="AY5" s="521"/>
      <c r="AZ5" s="521"/>
      <c r="BA5" s="521"/>
      <c r="BB5" s="521"/>
      <c r="BC5" s="521"/>
      <c r="BD5" s="521"/>
      <c r="BE5" s="521"/>
      <c r="BF5" s="521"/>
      <c r="BG5" s="521"/>
      <c r="BH5" s="521"/>
      <c r="BI5" s="521"/>
      <c r="BJ5" s="521"/>
      <c r="BK5" s="521"/>
      <c r="BL5" s="521"/>
      <c r="BM5" s="521"/>
      <c r="BN5" s="521"/>
      <c r="BO5" s="521"/>
      <c r="CD5" s="54"/>
    </row>
    <row r="6" spans="5:82" ht="18.75" customHeight="1">
      <c r="AU6" s="72"/>
      <c r="AV6" s="80"/>
      <c r="AW6" s="80"/>
      <c r="AX6" s="80"/>
      <c r="AY6" s="80"/>
      <c r="AZ6" s="80"/>
      <c r="BA6" s="80"/>
      <c r="BB6" s="80"/>
      <c r="BC6" s="80"/>
      <c r="BD6" s="80"/>
      <c r="BE6" s="80"/>
      <c r="BF6" s="80"/>
      <c r="CD6" s="54"/>
    </row>
    <row r="7" spans="5:82" ht="18.75" customHeight="1">
      <c r="T7" s="386" t="s">
        <v>409</v>
      </c>
      <c r="U7" s="386"/>
      <c r="V7" s="386"/>
      <c r="W7" s="386"/>
      <c r="X7" s="386"/>
      <c r="Y7" s="386"/>
      <c r="Z7" s="386"/>
      <c r="AA7" s="386"/>
      <c r="AB7" s="386"/>
      <c r="AD7" s="528" t="str">
        <f>IF(②申請書１!AD7="","",②申請書１!AD7)</f>
        <v/>
      </c>
      <c r="AE7" s="528"/>
      <c r="AF7" s="528"/>
      <c r="AG7" s="528"/>
      <c r="AH7" s="528"/>
      <c r="AI7" s="528"/>
      <c r="AJ7" s="528"/>
      <c r="AK7" s="528"/>
      <c r="AL7" s="528"/>
      <c r="AM7" s="528"/>
      <c r="AN7" s="528"/>
      <c r="AO7" s="528"/>
      <c r="AP7" s="528"/>
      <c r="AQ7" s="528"/>
      <c r="AR7" s="528"/>
      <c r="AS7" s="528"/>
      <c r="AU7" s="72" t="s">
        <v>123</v>
      </c>
      <c r="AW7" s="18"/>
      <c r="AX7" s="18"/>
      <c r="AY7" t="s">
        <v>426</v>
      </c>
      <c r="CD7" s="54"/>
    </row>
    <row r="8" spans="5:82"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427</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row>
    <row r="9" spans="5:82" ht="37.5" customHeight="1" thickBo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81" t="s">
        <v>428</v>
      </c>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518"/>
    </row>
    <row r="10" spans="5:82" ht="36" customHeight="1" thickTop="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39"/>
      <c r="AU10" s="537" t="s">
        <v>912</v>
      </c>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1"/>
      <c r="CD10" s="51"/>
    </row>
    <row r="11" spans="5:82" ht="18.75" customHeight="1">
      <c r="AY11" s="7"/>
      <c r="AZ11" s="7"/>
      <c r="BF11" s="7"/>
      <c r="BX11" s="7"/>
    </row>
    <row r="12" spans="5:82" ht="18.75" customHeight="1">
      <c r="E12" t="s">
        <v>106</v>
      </c>
      <c r="H12" s="225"/>
      <c r="I12" s="225"/>
      <c r="J12" t="s">
        <v>6</v>
      </c>
      <c r="L12" s="225"/>
      <c r="M12" s="225"/>
      <c r="N12" t="s">
        <v>5</v>
      </c>
      <c r="P12" s="225"/>
      <c r="Q12" s="225"/>
      <c r="R12" t="s">
        <v>107</v>
      </c>
      <c r="Z12" s="225"/>
      <c r="AA12" s="225"/>
      <c r="AB12" t="s">
        <v>108</v>
      </c>
      <c r="AU12" t="s">
        <v>671</v>
      </c>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5:82" ht="18.75" customHeight="1">
      <c r="E13" s="226">
        <f>IF(①要望書１!I1="","",①要望書１!I1)</f>
        <v>5</v>
      </c>
      <c r="F13" s="226"/>
      <c r="G13" t="s">
        <v>169</v>
      </c>
      <c r="AW13" s="137" t="s">
        <v>672</v>
      </c>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row>
    <row r="14" spans="5:82" ht="18.75" customHeight="1">
      <c r="E14" t="s">
        <v>170</v>
      </c>
      <c r="F14" s="21"/>
      <c r="AY14" s="7"/>
      <c r="AZ14" s="7"/>
      <c r="BF14" s="7"/>
      <c r="BX14" s="7"/>
    </row>
    <row r="15" spans="5:82" ht="18.75" customHeight="1">
      <c r="E15" t="s">
        <v>171</v>
      </c>
      <c r="AY15" s="7"/>
      <c r="AZ15" s="7"/>
      <c r="BF15" s="7"/>
      <c r="BX15" s="7"/>
    </row>
    <row r="16" spans="5:82" ht="9.9499999999999993" customHeight="1">
      <c r="AY16" s="7"/>
      <c r="AZ16" s="7"/>
      <c r="BF16" s="7"/>
      <c r="BX16" s="7"/>
    </row>
    <row r="17" spans="5:76" ht="18.75" customHeight="1">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Y17" s="7"/>
      <c r="AZ17" s="7"/>
      <c r="BF17" s="7"/>
      <c r="BX17" s="7"/>
    </row>
    <row r="18" spans="5:76" ht="9.9499999999999993" customHeight="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Y18" s="7"/>
      <c r="AZ18" s="7"/>
      <c r="BF18" s="7"/>
      <c r="BX18" s="7"/>
    </row>
    <row r="19" spans="5:76" ht="18.75" customHeight="1">
      <c r="E19" t="s">
        <v>172</v>
      </c>
      <c r="AY19" s="7"/>
      <c r="AZ19" s="7"/>
      <c r="BF19" s="7"/>
      <c r="BX19" s="7"/>
    </row>
  </sheetData>
  <sheetProtection sheet="1" formatCells="0" formatColumns="0" formatRows="0" selectLockedCells="1"/>
  <mergeCells count="22">
    <mergeCell ref="AV4:BO5"/>
    <mergeCell ref="AU8:CB8"/>
    <mergeCell ref="AU9:CD9"/>
    <mergeCell ref="AU10:CB10"/>
    <mergeCell ref="AD8:AS8"/>
    <mergeCell ref="AO1:AS1"/>
    <mergeCell ref="E2:AS2"/>
    <mergeCell ref="AK3:AL3"/>
    <mergeCell ref="AN3:AO3"/>
    <mergeCell ref="AQ3:AR3"/>
    <mergeCell ref="T7:AB8"/>
    <mergeCell ref="AD7:AS7"/>
    <mergeCell ref="E13:F13"/>
    <mergeCell ref="E17:AS17"/>
    <mergeCell ref="T9:AB9"/>
    <mergeCell ref="AD9:AS9"/>
    <mergeCell ref="T10:AB10"/>
    <mergeCell ref="AD10:AR10"/>
    <mergeCell ref="H12:I12"/>
    <mergeCell ref="L12:M12"/>
    <mergeCell ref="P12:Q12"/>
    <mergeCell ref="Z12:AA12"/>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E1:DU83"/>
  <sheetViews>
    <sheetView showGridLines="0" zoomScaleNormal="100" zoomScaleSheetLayoutView="100" workbookViewId="0">
      <selection activeCell="AA30" sqref="AA30:AR33"/>
    </sheetView>
  </sheetViews>
  <sheetFormatPr defaultColWidth="1.875" defaultRowHeight="18.75" customHeight="1"/>
  <cols>
    <col min="5" max="5" width="2.625" customWidth="1"/>
    <col min="36" max="37" width="2.75" customWidth="1"/>
    <col min="39" max="39" width="1.75" customWidth="1"/>
    <col min="41" max="41" width="1.875" customWidth="1"/>
    <col min="42" max="42" width="2.5" customWidth="1"/>
    <col min="44" max="44" width="1.5" customWidth="1"/>
    <col min="45" max="45" width="2.625" customWidth="1"/>
    <col min="117" max="117" width="2.5" customWidth="1"/>
  </cols>
  <sheetData>
    <row r="1" spans="5:125" ht="18.75" customHeight="1" thickBot="1">
      <c r="E1" t="s">
        <v>173</v>
      </c>
      <c r="AU1" t="s">
        <v>221</v>
      </c>
      <c r="CG1" t="s">
        <v>173</v>
      </c>
    </row>
    <row r="2" spans="5:125" ht="26.25" customHeight="1">
      <c r="G2" s="32" t="s">
        <v>7</v>
      </c>
      <c r="H2" s="32"/>
      <c r="I2" s="32"/>
      <c r="J2" s="467">
        <f>IF(⑤実施状況報告書１!E13="","",⑤実施状況報告書１!E13)</f>
        <v>5</v>
      </c>
      <c r="K2" s="467"/>
      <c r="L2" s="32" t="s">
        <v>174</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U2" s="341" t="s">
        <v>430</v>
      </c>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3"/>
      <c r="CI2" s="32" t="s">
        <v>7</v>
      </c>
      <c r="CJ2" s="32"/>
      <c r="CK2" s="32"/>
      <c r="CL2" s="467">
        <v>5</v>
      </c>
      <c r="CM2" s="467"/>
      <c r="CN2" s="32" t="s">
        <v>174</v>
      </c>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row>
    <row r="3" spans="5:125" ht="18.75" customHeight="1">
      <c r="AU3" s="564"/>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565"/>
    </row>
    <row r="4" spans="5:125" ht="28.5" customHeight="1">
      <c r="E4" s="455" t="s">
        <v>11</v>
      </c>
      <c r="F4" s="455"/>
      <c r="G4" s="455"/>
      <c r="H4" s="455"/>
      <c r="I4" s="455"/>
      <c r="J4" s="455"/>
      <c r="K4" s="455"/>
      <c r="L4" s="455"/>
      <c r="M4" s="455"/>
      <c r="N4" s="469" t="str">
        <f>IF(②申請書１!K17="","",②申請書１!K17)</f>
        <v/>
      </c>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U4" s="564"/>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565"/>
      <c r="CG4" s="455" t="s">
        <v>11</v>
      </c>
      <c r="CH4" s="455"/>
      <c r="CI4" s="455"/>
      <c r="CJ4" s="455"/>
      <c r="CK4" s="455"/>
      <c r="CL4" s="455"/>
      <c r="CM4" s="455"/>
      <c r="CN4" s="455"/>
      <c r="CO4" s="455"/>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row>
    <row r="5" spans="5:125" ht="28.5" customHeight="1" thickBot="1">
      <c r="E5" s="455" t="s">
        <v>175</v>
      </c>
      <c r="F5" s="455"/>
      <c r="G5" s="455"/>
      <c r="H5" s="455"/>
      <c r="I5" s="455"/>
      <c r="J5" s="455"/>
      <c r="K5" s="455"/>
      <c r="L5" s="455"/>
      <c r="M5" s="455"/>
      <c r="N5" s="469" t="str">
        <f>IF(⑤実施状況報告書１!AD9="","",⑤実施状況報告書１!AD9)</f>
        <v/>
      </c>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U5" s="344"/>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6"/>
      <c r="CC5" s="16"/>
      <c r="CD5" s="16"/>
      <c r="CE5" s="16"/>
      <c r="CF5" s="16"/>
      <c r="CG5" s="455" t="s">
        <v>175</v>
      </c>
      <c r="CH5" s="455"/>
      <c r="CI5" s="455"/>
      <c r="CJ5" s="455"/>
      <c r="CK5" s="455"/>
      <c r="CL5" s="455"/>
      <c r="CM5" s="455"/>
      <c r="CN5" s="455"/>
      <c r="CO5" s="455"/>
      <c r="CP5" s="469" t="s">
        <v>557</v>
      </c>
      <c r="CQ5" s="469"/>
      <c r="CR5" s="469"/>
      <c r="CS5" s="469"/>
      <c r="CT5" s="469"/>
      <c r="CU5" s="469"/>
      <c r="CV5" s="469"/>
      <c r="CW5" s="469"/>
      <c r="CX5" s="469"/>
      <c r="CY5" s="469"/>
      <c r="CZ5" s="469"/>
      <c r="DA5" s="469"/>
      <c r="DB5" s="469"/>
      <c r="DC5" s="469"/>
      <c r="DD5" s="469"/>
      <c r="DE5" s="469"/>
      <c r="DF5" s="469"/>
      <c r="DG5" s="469"/>
      <c r="DH5" s="469"/>
      <c r="DI5" s="469"/>
      <c r="DJ5" s="469"/>
      <c r="DK5" s="469"/>
      <c r="DL5" s="469"/>
      <c r="DM5" s="469"/>
      <c r="DN5" s="469"/>
      <c r="DO5" s="469"/>
      <c r="DP5" s="469"/>
      <c r="DQ5" s="469"/>
      <c r="DR5" s="469"/>
      <c r="DS5" s="469"/>
      <c r="DT5" s="469"/>
      <c r="DU5" s="469"/>
    </row>
    <row r="6" spans="5:125" ht="22.5" customHeight="1">
      <c r="E6" s="545" t="s">
        <v>176</v>
      </c>
      <c r="F6" s="546"/>
      <c r="G6" s="546"/>
      <c r="H6" s="546"/>
      <c r="I6" s="546"/>
      <c r="J6" s="546"/>
      <c r="K6" s="546"/>
      <c r="L6" s="546"/>
      <c r="M6" s="547"/>
      <c r="N6" s="556" t="s">
        <v>177</v>
      </c>
      <c r="O6" s="557"/>
      <c r="P6" s="557"/>
      <c r="Q6" s="557"/>
      <c r="R6" s="557"/>
      <c r="S6" s="557"/>
      <c r="T6" s="557"/>
      <c r="U6" s="557"/>
      <c r="V6" s="557"/>
      <c r="W6" s="557"/>
      <c r="X6" s="558"/>
      <c r="Y6" s="556" t="s">
        <v>178</v>
      </c>
      <c r="Z6" s="557"/>
      <c r="AA6" s="557"/>
      <c r="AB6" s="557"/>
      <c r="AC6" s="557"/>
      <c r="AD6" s="557"/>
      <c r="AE6" s="557"/>
      <c r="AF6" s="557"/>
      <c r="AG6" s="557"/>
      <c r="AH6" s="557"/>
      <c r="AI6" s="558"/>
      <c r="AJ6" s="556" t="s">
        <v>179</v>
      </c>
      <c r="AK6" s="557"/>
      <c r="AL6" s="557"/>
      <c r="AM6" s="557"/>
      <c r="AN6" s="557"/>
      <c r="AO6" s="557"/>
      <c r="AP6" s="557"/>
      <c r="AQ6" s="557"/>
      <c r="AR6" s="557"/>
      <c r="AS6" s="558"/>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G6" s="545" t="s">
        <v>176</v>
      </c>
      <c r="CH6" s="546"/>
      <c r="CI6" s="546"/>
      <c r="CJ6" s="546"/>
      <c r="CK6" s="546"/>
      <c r="CL6" s="546"/>
      <c r="CM6" s="546"/>
      <c r="CN6" s="546"/>
      <c r="CO6" s="547"/>
      <c r="CP6" s="556" t="s">
        <v>177</v>
      </c>
      <c r="CQ6" s="557"/>
      <c r="CR6" s="557"/>
      <c r="CS6" s="557"/>
      <c r="CT6" s="557"/>
      <c r="CU6" s="557"/>
      <c r="CV6" s="557"/>
      <c r="CW6" s="557"/>
      <c r="CX6" s="557"/>
      <c r="CY6" s="557"/>
      <c r="CZ6" s="558"/>
      <c r="DA6" s="556" t="s">
        <v>178</v>
      </c>
      <c r="DB6" s="557"/>
      <c r="DC6" s="557"/>
      <c r="DD6" s="557"/>
      <c r="DE6" s="557"/>
      <c r="DF6" s="557"/>
      <c r="DG6" s="557"/>
      <c r="DH6" s="557"/>
      <c r="DI6" s="557"/>
      <c r="DJ6" s="557"/>
      <c r="DK6" s="558"/>
      <c r="DL6" s="556" t="s">
        <v>179</v>
      </c>
      <c r="DM6" s="557"/>
      <c r="DN6" s="557"/>
      <c r="DO6" s="557"/>
      <c r="DP6" s="557"/>
      <c r="DQ6" s="557"/>
      <c r="DR6" s="557"/>
      <c r="DS6" s="557"/>
      <c r="DT6" s="557"/>
      <c r="DU6" s="558"/>
    </row>
    <row r="7" spans="5:125" ht="22.5" customHeight="1">
      <c r="E7" s="548"/>
      <c r="F7" s="549"/>
      <c r="G7" s="549"/>
      <c r="H7" s="549"/>
      <c r="I7" s="549"/>
      <c r="J7" s="549"/>
      <c r="K7" s="549"/>
      <c r="L7" s="549"/>
      <c r="M7" s="550"/>
      <c r="N7" s="569"/>
      <c r="O7" s="570"/>
      <c r="P7" s="570"/>
      <c r="Q7" s="570"/>
      <c r="R7" s="570"/>
      <c r="S7" s="570"/>
      <c r="T7" s="570"/>
      <c r="U7" s="570"/>
      <c r="V7" s="570"/>
      <c r="W7" s="570"/>
      <c r="X7" s="571"/>
      <c r="Y7" s="569"/>
      <c r="Z7" s="570"/>
      <c r="AA7" s="570"/>
      <c r="AB7" s="570"/>
      <c r="AC7" s="570"/>
      <c r="AD7" s="570"/>
      <c r="AE7" s="570"/>
      <c r="AF7" s="570"/>
      <c r="AG7" s="570"/>
      <c r="AH7" s="570"/>
      <c r="AI7" s="571"/>
      <c r="AJ7" s="569"/>
      <c r="AK7" s="570"/>
      <c r="AL7" s="570"/>
      <c r="AM7" s="570"/>
      <c r="AN7" s="570"/>
      <c r="AO7" s="570"/>
      <c r="AP7" s="570"/>
      <c r="AQ7" s="570"/>
      <c r="AR7" s="570"/>
      <c r="AS7" s="571"/>
      <c r="AU7" s="22"/>
      <c r="AV7" s="23"/>
      <c r="AW7" s="23"/>
      <c r="AX7" s="23"/>
      <c r="AY7" s="23"/>
      <c r="AZ7" s="23"/>
      <c r="BA7" s="23"/>
      <c r="BB7" s="23"/>
      <c r="BC7" s="23"/>
      <c r="BD7" s="23"/>
      <c r="BE7" s="23"/>
      <c r="BF7" s="23"/>
      <c r="BG7" s="23"/>
      <c r="BH7" s="23"/>
      <c r="BI7" s="23"/>
      <c r="BJ7" s="23"/>
      <c r="BK7" s="23"/>
      <c r="BL7" s="23"/>
      <c r="BM7" s="23"/>
      <c r="BN7" s="23"/>
      <c r="BO7" s="23"/>
      <c r="BP7" s="23"/>
      <c r="BQ7" s="63" t="s">
        <v>521</v>
      </c>
      <c r="BR7" s="23"/>
      <c r="BS7" s="23"/>
      <c r="BT7" s="23"/>
      <c r="BU7" s="23"/>
      <c r="BV7" s="23"/>
      <c r="BW7" s="23"/>
      <c r="BX7" s="23"/>
      <c r="BY7" s="23"/>
      <c r="BZ7" s="23"/>
      <c r="CA7" s="23"/>
      <c r="CB7" s="23"/>
      <c r="CC7" s="23"/>
      <c r="CD7" s="23"/>
      <c r="CE7" s="23"/>
      <c r="CG7" s="548"/>
      <c r="CH7" s="549"/>
      <c r="CI7" s="549"/>
      <c r="CJ7" s="549"/>
      <c r="CK7" s="549"/>
      <c r="CL7" s="549"/>
      <c r="CM7" s="549"/>
      <c r="CN7" s="549"/>
      <c r="CO7" s="550"/>
      <c r="CP7" s="559" t="s">
        <v>597</v>
      </c>
      <c r="CQ7" s="560"/>
      <c r="CR7" s="560"/>
      <c r="CS7" s="560"/>
      <c r="CT7" s="560"/>
      <c r="CU7" s="560"/>
      <c r="CV7" s="560"/>
      <c r="CW7" s="560"/>
      <c r="CX7" s="560"/>
      <c r="CY7" s="560"/>
      <c r="CZ7" s="561"/>
      <c r="DA7" s="559" t="s">
        <v>598</v>
      </c>
      <c r="DB7" s="560"/>
      <c r="DC7" s="560"/>
      <c r="DD7" s="560"/>
      <c r="DE7" s="560"/>
      <c r="DF7" s="560"/>
      <c r="DG7" s="560"/>
      <c r="DH7" s="560"/>
      <c r="DI7" s="560"/>
      <c r="DJ7" s="560"/>
      <c r="DK7" s="561"/>
      <c r="DL7" s="559" t="s">
        <v>548</v>
      </c>
      <c r="DM7" s="560"/>
      <c r="DN7" s="560"/>
      <c r="DO7" s="560"/>
      <c r="DP7" s="560"/>
      <c r="DQ7" s="560"/>
      <c r="DR7" s="560"/>
      <c r="DS7" s="560"/>
      <c r="DT7" s="560"/>
      <c r="DU7" s="561"/>
    </row>
    <row r="8" spans="5:125" ht="24" customHeight="1">
      <c r="E8" s="545" t="s">
        <v>80</v>
      </c>
      <c r="F8" s="546"/>
      <c r="G8" s="546"/>
      <c r="H8" s="546"/>
      <c r="I8" s="546"/>
      <c r="J8" s="546"/>
      <c r="K8" s="546"/>
      <c r="L8" s="546"/>
      <c r="M8" s="547"/>
      <c r="N8" s="33" t="s">
        <v>193</v>
      </c>
      <c r="O8" s="34"/>
      <c r="P8" s="551" t="str">
        <f>IF(⑤実施状況報告書１!AD7="","",⑤実施状況報告書１!AD7)</f>
        <v/>
      </c>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2"/>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G8" s="545" t="s">
        <v>80</v>
      </c>
      <c r="CH8" s="546"/>
      <c r="CI8" s="546"/>
      <c r="CJ8" s="546"/>
      <c r="CK8" s="546"/>
      <c r="CL8" s="546"/>
      <c r="CM8" s="546"/>
      <c r="CN8" s="546"/>
      <c r="CO8" s="547"/>
      <c r="CP8" s="33" t="s">
        <v>193</v>
      </c>
      <c r="CQ8" s="34"/>
      <c r="CR8" s="551" t="s">
        <v>559</v>
      </c>
      <c r="CS8" s="551"/>
      <c r="CT8" s="551"/>
      <c r="CU8" s="551"/>
      <c r="CV8" s="551"/>
      <c r="CW8" s="551"/>
      <c r="CX8" s="551"/>
      <c r="CY8" s="551"/>
      <c r="CZ8" s="551"/>
      <c r="DA8" s="551"/>
      <c r="DB8" s="551"/>
      <c r="DC8" s="551"/>
      <c r="DD8" s="551"/>
      <c r="DE8" s="551"/>
      <c r="DF8" s="551"/>
      <c r="DG8" s="551"/>
      <c r="DH8" s="551"/>
      <c r="DI8" s="551"/>
      <c r="DJ8" s="551"/>
      <c r="DK8" s="551"/>
      <c r="DL8" s="551"/>
      <c r="DM8" s="551"/>
      <c r="DN8" s="551"/>
      <c r="DO8" s="551"/>
      <c r="DP8" s="551"/>
      <c r="DQ8" s="551"/>
      <c r="DR8" s="551"/>
      <c r="DS8" s="551"/>
      <c r="DT8" s="551"/>
      <c r="DU8" s="552"/>
    </row>
    <row r="9" spans="5:125" ht="24" customHeight="1">
      <c r="E9" s="548"/>
      <c r="F9" s="549"/>
      <c r="G9" s="549"/>
      <c r="H9" s="549"/>
      <c r="I9" s="549"/>
      <c r="J9" s="549"/>
      <c r="K9" s="549"/>
      <c r="L9" s="549"/>
      <c r="M9" s="550"/>
      <c r="N9" s="553" t="str">
        <f>IF(⑤実施状況報告書１!AD8="","",⑤実施状況報告書１!AD8)</f>
        <v/>
      </c>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5"/>
      <c r="AU9" s="22"/>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G9" s="548"/>
      <c r="CH9" s="549"/>
      <c r="CI9" s="549"/>
      <c r="CJ9" s="549"/>
      <c r="CK9" s="549"/>
      <c r="CL9" s="549"/>
      <c r="CM9" s="549"/>
      <c r="CN9" s="549"/>
      <c r="CO9" s="550"/>
      <c r="CP9" s="553" t="s">
        <v>558</v>
      </c>
      <c r="CQ9" s="554"/>
      <c r="CR9" s="554"/>
      <c r="CS9" s="554"/>
      <c r="CT9" s="554"/>
      <c r="CU9" s="554"/>
      <c r="CV9" s="554"/>
      <c r="CW9" s="554"/>
      <c r="CX9" s="554"/>
      <c r="CY9" s="554"/>
      <c r="CZ9" s="554"/>
      <c r="DA9" s="554"/>
      <c r="DB9" s="554"/>
      <c r="DC9" s="554"/>
      <c r="DD9" s="554"/>
      <c r="DE9" s="554"/>
      <c r="DF9" s="554"/>
      <c r="DG9" s="554"/>
      <c r="DH9" s="554"/>
      <c r="DI9" s="554"/>
      <c r="DJ9" s="554"/>
      <c r="DK9" s="554"/>
      <c r="DL9" s="554"/>
      <c r="DM9" s="554"/>
      <c r="DN9" s="554"/>
      <c r="DO9" s="554"/>
      <c r="DP9" s="554"/>
      <c r="DQ9" s="554"/>
      <c r="DR9" s="554"/>
      <c r="DS9" s="554"/>
      <c r="DT9" s="554"/>
      <c r="DU9" s="555"/>
    </row>
    <row r="10" spans="5:125" ht="27" customHeight="1">
      <c r="E10" s="458" t="s">
        <v>180</v>
      </c>
      <c r="F10" s="455"/>
      <c r="G10" s="455"/>
      <c r="H10" s="455"/>
      <c r="I10" s="455"/>
      <c r="J10" s="455"/>
      <c r="K10" s="455"/>
      <c r="L10" s="455"/>
      <c r="M10" s="455"/>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G10" s="458" t="s">
        <v>180</v>
      </c>
      <c r="CH10" s="455"/>
      <c r="CI10" s="455"/>
      <c r="CJ10" s="455"/>
      <c r="CK10" s="455"/>
      <c r="CL10" s="455"/>
      <c r="CM10" s="455"/>
      <c r="CN10" s="455"/>
      <c r="CO10" s="455"/>
      <c r="CP10" s="457" t="s">
        <v>560</v>
      </c>
      <c r="CQ10" s="457"/>
      <c r="CR10" s="457"/>
      <c r="CS10" s="457"/>
      <c r="CT10" s="457"/>
      <c r="CU10" s="457"/>
      <c r="CV10" s="457"/>
      <c r="CW10" s="457"/>
      <c r="CX10" s="457"/>
      <c r="CY10" s="457"/>
      <c r="CZ10" s="457"/>
      <c r="DA10" s="457"/>
      <c r="DB10" s="457"/>
      <c r="DC10" s="457"/>
      <c r="DD10" s="457"/>
      <c r="DE10" s="457"/>
      <c r="DF10" s="457"/>
      <c r="DG10" s="457"/>
      <c r="DH10" s="457"/>
      <c r="DI10" s="457"/>
      <c r="DJ10" s="457"/>
      <c r="DK10" s="457"/>
      <c r="DL10" s="457"/>
      <c r="DM10" s="457"/>
      <c r="DN10" s="457"/>
      <c r="DO10" s="457"/>
      <c r="DP10" s="457"/>
      <c r="DQ10" s="457"/>
      <c r="DR10" s="457"/>
      <c r="DS10" s="457"/>
      <c r="DT10" s="457"/>
      <c r="DU10" s="457"/>
    </row>
    <row r="11" spans="5:125" ht="27" customHeight="1">
      <c r="E11" s="458" t="s">
        <v>181</v>
      </c>
      <c r="F11" s="455"/>
      <c r="G11" s="455"/>
      <c r="H11" s="455"/>
      <c r="I11" s="455"/>
      <c r="J11" s="455"/>
      <c r="K11" s="455"/>
      <c r="L11" s="455"/>
      <c r="M11" s="455"/>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G11" s="458" t="s">
        <v>181</v>
      </c>
      <c r="CH11" s="455"/>
      <c r="CI11" s="455"/>
      <c r="CJ11" s="455"/>
      <c r="CK11" s="455"/>
      <c r="CL11" s="455"/>
      <c r="CM11" s="455"/>
      <c r="CN11" s="455"/>
      <c r="CO11" s="455"/>
      <c r="CP11" s="457" t="s">
        <v>561</v>
      </c>
      <c r="CQ11" s="457"/>
      <c r="CR11" s="457"/>
      <c r="CS11" s="457"/>
      <c r="CT11" s="457"/>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7"/>
      <c r="DT11" s="457"/>
      <c r="DU11" s="457"/>
    </row>
    <row r="12" spans="5:125" ht="27" customHeight="1">
      <c r="E12" s="458" t="s">
        <v>182</v>
      </c>
      <c r="F12" s="455"/>
      <c r="G12" s="455"/>
      <c r="H12" s="455"/>
      <c r="I12" s="455"/>
      <c r="J12" s="455"/>
      <c r="K12" s="455"/>
      <c r="L12" s="455"/>
      <c r="M12" s="455"/>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G12" s="458" t="s">
        <v>96</v>
      </c>
      <c r="CH12" s="455"/>
      <c r="CI12" s="455"/>
      <c r="CJ12" s="455"/>
      <c r="CK12" s="455"/>
      <c r="CL12" s="455"/>
      <c r="CM12" s="455"/>
      <c r="CN12" s="455"/>
      <c r="CO12" s="455"/>
      <c r="CP12" s="544" t="s">
        <v>562</v>
      </c>
      <c r="CQ12" s="457"/>
      <c r="CR12" s="457"/>
      <c r="CS12" s="457"/>
      <c r="CT12" s="457"/>
      <c r="CU12" s="457"/>
      <c r="CV12" s="457"/>
      <c r="CW12" s="457"/>
      <c r="CX12" s="457"/>
      <c r="CY12" s="457"/>
      <c r="CZ12" s="457"/>
      <c r="DA12" s="457"/>
      <c r="DB12" s="457"/>
      <c r="DC12" s="457"/>
      <c r="DD12" s="457"/>
      <c r="DE12" s="457"/>
      <c r="DF12" s="457"/>
      <c r="DG12" s="457"/>
      <c r="DH12" s="457"/>
      <c r="DI12" s="457"/>
      <c r="DJ12" s="457"/>
      <c r="DK12" s="457"/>
      <c r="DL12" s="457"/>
      <c r="DM12" s="457"/>
      <c r="DN12" s="457"/>
      <c r="DO12" s="457"/>
      <c r="DP12" s="457"/>
      <c r="DQ12" s="457"/>
      <c r="DR12" s="457"/>
      <c r="DS12" s="457"/>
      <c r="DT12" s="457"/>
      <c r="DU12" s="457"/>
    </row>
    <row r="13" spans="5:125" ht="18.75" customHeight="1">
      <c r="AY13" s="7"/>
      <c r="AZ13" s="7"/>
      <c r="BF13" s="7"/>
      <c r="BX13" s="7"/>
    </row>
    <row r="14" spans="5:125" ht="18.75" customHeight="1">
      <c r="E14" s="17" t="s">
        <v>183</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Y14" s="7"/>
      <c r="AZ14" s="7"/>
      <c r="BF14" s="7"/>
      <c r="BX14" s="7"/>
      <c r="CG14" s="17" t="s">
        <v>183</v>
      </c>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row>
    <row r="15" spans="5:125" ht="18.75" customHeight="1">
      <c r="E15" s="16"/>
      <c r="F15" s="17" t="s">
        <v>184</v>
      </c>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Y15" s="7"/>
      <c r="AZ15" s="7"/>
      <c r="BF15" s="7"/>
      <c r="BX15" s="7"/>
      <c r="CG15" s="16"/>
      <c r="CH15" s="17" t="s">
        <v>184</v>
      </c>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row>
    <row r="16" spans="5:125" ht="18.75" customHeight="1">
      <c r="I16" t="s">
        <v>185</v>
      </c>
      <c r="AY16" s="7"/>
      <c r="AZ16" s="7"/>
      <c r="BF16" s="7"/>
      <c r="BX16" s="7"/>
      <c r="CK16" t="s">
        <v>185</v>
      </c>
    </row>
    <row r="17" spans="5:125" ht="18.75" customHeight="1">
      <c r="AC17" t="s">
        <v>186</v>
      </c>
      <c r="AY17" s="7"/>
      <c r="AZ17" s="7"/>
      <c r="BF17" s="7"/>
      <c r="BX17" s="7"/>
      <c r="DE17" t="s">
        <v>186</v>
      </c>
    </row>
    <row r="18" spans="5:125" ht="18.75" customHeight="1">
      <c r="E18" s="21"/>
      <c r="F18" s="21"/>
      <c r="G18" s="21"/>
      <c r="H18" s="21"/>
      <c r="I18" s="234" t="s">
        <v>187</v>
      </c>
      <c r="J18" s="234"/>
      <c r="K18" s="234"/>
      <c r="L18" s="234"/>
      <c r="M18" s="234"/>
      <c r="N18" s="234"/>
      <c r="O18" s="234"/>
      <c r="P18" s="234"/>
      <c r="Q18" s="234"/>
      <c r="R18" s="234"/>
      <c r="S18" s="234" t="s">
        <v>188</v>
      </c>
      <c r="T18" s="234"/>
      <c r="U18" s="234"/>
      <c r="V18" s="234"/>
      <c r="W18" s="234"/>
      <c r="X18" s="234"/>
      <c r="Y18" s="234"/>
      <c r="Z18" s="234"/>
      <c r="AA18" s="234"/>
      <c r="AB18" s="234"/>
      <c r="AC18" s="234" t="s">
        <v>189</v>
      </c>
      <c r="AD18" s="234"/>
      <c r="AE18" s="234"/>
      <c r="AF18" s="234"/>
      <c r="AG18" s="234"/>
      <c r="AH18" s="234"/>
      <c r="AI18" s="234"/>
      <c r="AJ18" s="234"/>
      <c r="AK18" s="234"/>
      <c r="AL18" s="234"/>
      <c r="AM18" s="21"/>
      <c r="AN18" s="21"/>
      <c r="AO18" s="21"/>
      <c r="AP18" s="21"/>
      <c r="AQ18" s="21"/>
      <c r="AR18" s="21"/>
      <c r="AS18" s="21"/>
      <c r="AY18" s="7"/>
      <c r="AZ18" s="7"/>
      <c r="BF18" s="7"/>
      <c r="BX18" s="7"/>
      <c r="CG18" s="21"/>
      <c r="CH18" s="21"/>
      <c r="CI18" s="21"/>
      <c r="CJ18" s="21"/>
      <c r="CK18" s="234" t="s">
        <v>187</v>
      </c>
      <c r="CL18" s="234"/>
      <c r="CM18" s="234"/>
      <c r="CN18" s="234"/>
      <c r="CO18" s="234"/>
      <c r="CP18" s="234"/>
      <c r="CQ18" s="234"/>
      <c r="CR18" s="234"/>
      <c r="CS18" s="234"/>
      <c r="CT18" s="234"/>
      <c r="CU18" s="234" t="s">
        <v>188</v>
      </c>
      <c r="CV18" s="234"/>
      <c r="CW18" s="234"/>
      <c r="CX18" s="234"/>
      <c r="CY18" s="234"/>
      <c r="CZ18" s="234"/>
      <c r="DA18" s="234"/>
      <c r="DB18" s="234"/>
      <c r="DC18" s="234"/>
      <c r="DD18" s="234"/>
      <c r="DE18" s="234" t="s">
        <v>189</v>
      </c>
      <c r="DF18" s="234"/>
      <c r="DG18" s="234"/>
      <c r="DH18" s="234"/>
      <c r="DI18" s="234"/>
      <c r="DJ18" s="234"/>
      <c r="DK18" s="234"/>
      <c r="DL18" s="234"/>
      <c r="DM18" s="234"/>
      <c r="DN18" s="234"/>
      <c r="DO18" s="21"/>
      <c r="DP18" s="21"/>
      <c r="DQ18" s="21"/>
      <c r="DR18" s="21"/>
      <c r="DS18" s="21"/>
      <c r="DT18" s="21"/>
      <c r="DU18" s="21"/>
    </row>
    <row r="19" spans="5:125" ht="18.75" customHeight="1">
      <c r="I19" s="567" t="str">
        <f>IFERROR(IF(DATE(⑤実施状況報告書１!AK3,9,30)&gt;DATE(③変更承認申請書!AK3,③変更承認申請書!AN3,③変更承認申請書!AQ3),③変更承認申請書!X48,③変更承認申請書!P48),③変更承認申請書!P48)</f>
        <v/>
      </c>
      <c r="J19" s="567"/>
      <c r="K19" s="567"/>
      <c r="L19" s="567"/>
      <c r="M19" s="567"/>
      <c r="N19" s="567"/>
      <c r="O19" s="567"/>
      <c r="P19" s="567"/>
      <c r="Q19" s="567"/>
      <c r="R19" s="567"/>
      <c r="S19" s="566"/>
      <c r="T19" s="566"/>
      <c r="U19" s="566"/>
      <c r="V19" s="566"/>
      <c r="W19" s="566"/>
      <c r="X19" s="566"/>
      <c r="Y19" s="566"/>
      <c r="Z19" s="566"/>
      <c r="AA19" s="566"/>
      <c r="AB19" s="566"/>
      <c r="AC19" s="543" t="str">
        <f>IF(S19="","",S19/I19)</f>
        <v/>
      </c>
      <c r="AD19" s="543"/>
      <c r="AE19" s="543"/>
      <c r="AF19" s="543"/>
      <c r="AG19" s="543"/>
      <c r="AH19" s="543"/>
      <c r="AI19" s="543"/>
      <c r="AJ19" s="543"/>
      <c r="AK19" s="543"/>
      <c r="AL19" s="543"/>
      <c r="AY19" s="7"/>
      <c r="AZ19" s="7"/>
      <c r="BF19" s="7"/>
      <c r="BX19" s="7"/>
      <c r="CK19" s="541">
        <v>867890</v>
      </c>
      <c r="CL19" s="541"/>
      <c r="CM19" s="541"/>
      <c r="CN19" s="541"/>
      <c r="CO19" s="541"/>
      <c r="CP19" s="541"/>
      <c r="CQ19" s="541"/>
      <c r="CR19" s="541"/>
      <c r="CS19" s="541"/>
      <c r="CT19" s="541"/>
      <c r="CU19" s="542">
        <v>0</v>
      </c>
      <c r="CV19" s="542"/>
      <c r="CW19" s="542"/>
      <c r="CX19" s="542"/>
      <c r="CY19" s="542"/>
      <c r="CZ19" s="542"/>
      <c r="DA19" s="542"/>
      <c r="DB19" s="542"/>
      <c r="DC19" s="542"/>
      <c r="DD19" s="542"/>
      <c r="DE19" s="543">
        <f>IF(CU19="","",CU19/CK19)</f>
        <v>0</v>
      </c>
      <c r="DF19" s="543"/>
      <c r="DG19" s="543"/>
      <c r="DH19" s="543"/>
      <c r="DI19" s="543"/>
      <c r="DJ19" s="543"/>
      <c r="DK19" s="543"/>
      <c r="DL19" s="543"/>
      <c r="DM19" s="543"/>
      <c r="DN19" s="543"/>
    </row>
    <row r="20" spans="5:125" ht="18.75" customHeight="1">
      <c r="F20" s="18"/>
      <c r="G20" s="18"/>
      <c r="H20" t="s">
        <v>679</v>
      </c>
      <c r="AY20" s="7"/>
      <c r="AZ20" s="7"/>
      <c r="BF20" s="7"/>
      <c r="BX20" s="7"/>
      <c r="CH20" s="18"/>
      <c r="CI20" s="18"/>
      <c r="CJ20" t="s">
        <v>679</v>
      </c>
    </row>
    <row r="21" spans="5:125" ht="18.75" customHeight="1">
      <c r="F21" s="18"/>
      <c r="G21" s="18"/>
      <c r="H21" t="s">
        <v>680</v>
      </c>
      <c r="AY21" s="7"/>
      <c r="AZ21" s="7"/>
      <c r="BF21" s="7"/>
      <c r="BX21" s="7"/>
      <c r="CH21" s="18"/>
      <c r="CI21" s="18"/>
      <c r="CJ21" t="s">
        <v>680</v>
      </c>
    </row>
    <row r="22" spans="5:125" ht="18.75" customHeight="1">
      <c r="F22" s="18"/>
      <c r="G22" s="18"/>
      <c r="H22" t="s">
        <v>681</v>
      </c>
      <c r="AY22" s="7"/>
      <c r="AZ22" s="7"/>
      <c r="BF22" s="7"/>
      <c r="BX22" s="7"/>
      <c r="CH22" s="18"/>
      <c r="CI22" s="18"/>
      <c r="CJ22" t="s">
        <v>681</v>
      </c>
    </row>
    <row r="23" spans="5:125" ht="18.75" customHeight="1">
      <c r="F23" s="18"/>
      <c r="G23" s="18"/>
      <c r="H23" t="s">
        <v>723</v>
      </c>
      <c r="AL23" s="225"/>
      <c r="AM23" s="225"/>
      <c r="AN23" t="s">
        <v>190</v>
      </c>
      <c r="AY23" s="7"/>
      <c r="AZ23" s="7"/>
      <c r="BF23" s="7"/>
      <c r="BX23" s="7"/>
      <c r="CH23" s="18"/>
      <c r="CI23" s="18"/>
      <c r="CJ23" t="s">
        <v>682</v>
      </c>
      <c r="DN23" s="250"/>
      <c r="DO23" s="250"/>
      <c r="DP23" t="s">
        <v>190</v>
      </c>
    </row>
    <row r="24" spans="5:125" ht="18.75" customHeight="1">
      <c r="F24" s="18"/>
      <c r="G24" s="18"/>
      <c r="H24" t="s">
        <v>683</v>
      </c>
      <c r="AY24" s="7"/>
      <c r="AZ24" s="7"/>
      <c r="BF24" s="7"/>
      <c r="BX24" s="7"/>
      <c r="CH24" s="18"/>
      <c r="CI24" s="18"/>
      <c r="CJ24" t="s">
        <v>683</v>
      </c>
    </row>
    <row r="25" spans="5:125" ht="18.75" customHeight="1">
      <c r="F25" s="18"/>
      <c r="G25" s="18"/>
      <c r="H25" t="s">
        <v>684</v>
      </c>
      <c r="AY25" s="7"/>
      <c r="AZ25" s="7"/>
      <c r="BF25" s="7"/>
      <c r="BX25" s="7"/>
      <c r="CH25" s="18"/>
      <c r="CI25" s="18"/>
      <c r="CJ25" t="s">
        <v>684</v>
      </c>
    </row>
    <row r="26" spans="5:125" ht="8.25" customHeight="1">
      <c r="AY26" s="7"/>
      <c r="AZ26" s="7"/>
      <c r="BF26" s="7"/>
      <c r="BX26" s="7"/>
    </row>
    <row r="27" spans="5:125" ht="18.75" customHeight="1">
      <c r="F27" t="s">
        <v>685</v>
      </c>
      <c r="AY27" s="7"/>
      <c r="AZ27" s="7"/>
      <c r="BF27" s="7"/>
      <c r="BX27" s="7"/>
      <c r="CH27" t="s">
        <v>685</v>
      </c>
    </row>
    <row r="28" spans="5:125" ht="18.75" customHeight="1">
      <c r="I28" t="s">
        <v>686</v>
      </c>
      <c r="AY28" s="7"/>
      <c r="AZ28" s="7"/>
      <c r="BF28" s="7"/>
      <c r="BX28" s="7"/>
      <c r="CK28" t="s">
        <v>686</v>
      </c>
    </row>
    <row r="29" spans="5:125" ht="18.75" customHeight="1">
      <c r="I29" s="234" t="s">
        <v>191</v>
      </c>
      <c r="J29" s="234"/>
      <c r="K29" s="234"/>
      <c r="L29" s="234"/>
      <c r="M29" s="234"/>
      <c r="N29" s="234"/>
      <c r="O29" s="234"/>
      <c r="P29" s="234"/>
      <c r="Q29" s="234"/>
      <c r="R29" s="234"/>
      <c r="S29" s="234"/>
      <c r="T29" s="234"/>
      <c r="U29" s="234"/>
      <c r="V29" s="234"/>
      <c r="W29" s="234"/>
      <c r="X29" s="234"/>
      <c r="Y29" s="234"/>
      <c r="Z29" s="234"/>
      <c r="AA29" s="234" t="s">
        <v>192</v>
      </c>
      <c r="AB29" s="234"/>
      <c r="AC29" s="234"/>
      <c r="AD29" s="234"/>
      <c r="AE29" s="234"/>
      <c r="AF29" s="234"/>
      <c r="AG29" s="234"/>
      <c r="AH29" s="234"/>
      <c r="AI29" s="234"/>
      <c r="AJ29" s="234"/>
      <c r="AK29" s="234"/>
      <c r="AL29" s="234"/>
      <c r="AM29" s="234"/>
      <c r="AN29" s="234"/>
      <c r="AO29" s="234"/>
      <c r="AP29" s="234"/>
      <c r="AQ29" s="234"/>
      <c r="AR29" s="234"/>
      <c r="AY29" s="7"/>
      <c r="AZ29" s="7"/>
      <c r="BF29" s="7"/>
      <c r="BX29" s="7"/>
      <c r="CK29" s="234" t="s">
        <v>191</v>
      </c>
      <c r="CL29" s="234"/>
      <c r="CM29" s="234"/>
      <c r="CN29" s="234"/>
      <c r="CO29" s="234"/>
      <c r="CP29" s="234"/>
      <c r="CQ29" s="234"/>
      <c r="CR29" s="234"/>
      <c r="CS29" s="234"/>
      <c r="CT29" s="234"/>
      <c r="CU29" s="234"/>
      <c r="CV29" s="234"/>
      <c r="CW29" s="234"/>
      <c r="CX29" s="234"/>
      <c r="CY29" s="234"/>
      <c r="CZ29" s="234"/>
      <c r="DA29" s="234"/>
      <c r="DB29" s="234"/>
      <c r="DC29" s="234" t="s">
        <v>192</v>
      </c>
      <c r="DD29" s="234"/>
      <c r="DE29" s="234"/>
      <c r="DF29" s="234"/>
      <c r="DG29" s="234"/>
      <c r="DH29" s="234"/>
      <c r="DI29" s="234"/>
      <c r="DJ29" s="234"/>
      <c r="DK29" s="234"/>
      <c r="DL29" s="234"/>
      <c r="DM29" s="234"/>
      <c r="DN29" s="234"/>
      <c r="DO29" s="234"/>
      <c r="DP29" s="234"/>
      <c r="DQ29" s="234"/>
      <c r="DR29" s="234"/>
      <c r="DS29" s="234"/>
      <c r="DT29" s="234"/>
    </row>
    <row r="30" spans="5:125" ht="23.25" customHeight="1">
      <c r="I30" s="281"/>
      <c r="J30" s="282"/>
      <c r="K30" s="282"/>
      <c r="L30" s="282"/>
      <c r="M30" s="282"/>
      <c r="N30" s="282"/>
      <c r="O30" s="282"/>
      <c r="P30" s="282"/>
      <c r="Q30" s="282"/>
      <c r="R30" s="282"/>
      <c r="S30" s="282"/>
      <c r="T30" s="282"/>
      <c r="U30" s="282"/>
      <c r="V30" s="282"/>
      <c r="W30" s="282"/>
      <c r="X30" s="282"/>
      <c r="Y30" s="282"/>
      <c r="Z30" s="283"/>
      <c r="AA30" s="281"/>
      <c r="AB30" s="282"/>
      <c r="AC30" s="282"/>
      <c r="AD30" s="282"/>
      <c r="AE30" s="282"/>
      <c r="AF30" s="282"/>
      <c r="AG30" s="282"/>
      <c r="AH30" s="282"/>
      <c r="AI30" s="282"/>
      <c r="AJ30" s="282"/>
      <c r="AK30" s="282"/>
      <c r="AL30" s="282"/>
      <c r="AM30" s="282"/>
      <c r="AN30" s="282"/>
      <c r="AO30" s="282"/>
      <c r="AP30" s="282"/>
      <c r="AQ30" s="282"/>
      <c r="AR30" s="283"/>
      <c r="AY30" s="7"/>
      <c r="AZ30" s="7"/>
      <c r="BF30" s="7"/>
      <c r="BX30" s="7"/>
      <c r="CK30" s="287" t="s">
        <v>556</v>
      </c>
      <c r="CL30" s="288"/>
      <c r="CM30" s="288"/>
      <c r="CN30" s="288"/>
      <c r="CO30" s="288"/>
      <c r="CP30" s="288"/>
      <c r="CQ30" s="288"/>
      <c r="CR30" s="288"/>
      <c r="CS30" s="288"/>
      <c r="CT30" s="288"/>
      <c r="CU30" s="288"/>
      <c r="CV30" s="288"/>
      <c r="CW30" s="288"/>
      <c r="CX30" s="288"/>
      <c r="CY30" s="288"/>
      <c r="CZ30" s="288"/>
      <c r="DA30" s="288"/>
      <c r="DB30" s="289"/>
      <c r="DC30" s="287" t="s">
        <v>563</v>
      </c>
      <c r="DD30" s="288"/>
      <c r="DE30" s="288"/>
      <c r="DF30" s="288"/>
      <c r="DG30" s="288"/>
      <c r="DH30" s="288"/>
      <c r="DI30" s="288"/>
      <c r="DJ30" s="288"/>
      <c r="DK30" s="288"/>
      <c r="DL30" s="288"/>
      <c r="DM30" s="288"/>
      <c r="DN30" s="288"/>
      <c r="DO30" s="288"/>
      <c r="DP30" s="288"/>
      <c r="DQ30" s="288"/>
      <c r="DR30" s="288"/>
      <c r="DS30" s="288"/>
      <c r="DT30" s="289"/>
    </row>
    <row r="31" spans="5:125" ht="23.25" customHeight="1">
      <c r="I31" s="562"/>
      <c r="J31" s="525"/>
      <c r="K31" s="525"/>
      <c r="L31" s="525"/>
      <c r="M31" s="525"/>
      <c r="N31" s="525"/>
      <c r="O31" s="525"/>
      <c r="P31" s="525"/>
      <c r="Q31" s="525"/>
      <c r="R31" s="525"/>
      <c r="S31" s="525"/>
      <c r="T31" s="525"/>
      <c r="U31" s="525"/>
      <c r="V31" s="525"/>
      <c r="W31" s="525"/>
      <c r="X31" s="525"/>
      <c r="Y31" s="525"/>
      <c r="Z31" s="563"/>
      <c r="AA31" s="562"/>
      <c r="AB31" s="525"/>
      <c r="AC31" s="525"/>
      <c r="AD31" s="525"/>
      <c r="AE31" s="525"/>
      <c r="AF31" s="525"/>
      <c r="AG31" s="525"/>
      <c r="AH31" s="525"/>
      <c r="AI31" s="525"/>
      <c r="AJ31" s="525"/>
      <c r="AK31" s="525"/>
      <c r="AL31" s="525"/>
      <c r="AM31" s="525"/>
      <c r="AN31" s="525"/>
      <c r="AO31" s="525"/>
      <c r="AP31" s="525"/>
      <c r="AQ31" s="525"/>
      <c r="AR31" s="563"/>
      <c r="AY31" s="7"/>
      <c r="AZ31" s="7"/>
      <c r="BF31" s="7"/>
      <c r="BX31" s="7"/>
      <c r="CK31" s="539"/>
      <c r="CL31" s="483"/>
      <c r="CM31" s="483"/>
      <c r="CN31" s="483"/>
      <c r="CO31" s="483"/>
      <c r="CP31" s="483"/>
      <c r="CQ31" s="483"/>
      <c r="CR31" s="483"/>
      <c r="CS31" s="483"/>
      <c r="CT31" s="483"/>
      <c r="CU31" s="483"/>
      <c r="CV31" s="483"/>
      <c r="CW31" s="483"/>
      <c r="CX31" s="483"/>
      <c r="CY31" s="483"/>
      <c r="CZ31" s="483"/>
      <c r="DA31" s="483"/>
      <c r="DB31" s="540"/>
      <c r="DC31" s="539"/>
      <c r="DD31" s="483"/>
      <c r="DE31" s="483"/>
      <c r="DF31" s="483"/>
      <c r="DG31" s="483"/>
      <c r="DH31" s="483"/>
      <c r="DI31" s="483"/>
      <c r="DJ31" s="483"/>
      <c r="DK31" s="483"/>
      <c r="DL31" s="483"/>
      <c r="DM31" s="483"/>
      <c r="DN31" s="483"/>
      <c r="DO31" s="483"/>
      <c r="DP31" s="483"/>
      <c r="DQ31" s="483"/>
      <c r="DR31" s="483"/>
      <c r="DS31" s="483"/>
      <c r="DT31" s="540"/>
    </row>
    <row r="32" spans="5:125" ht="23.25" customHeight="1">
      <c r="I32" s="562"/>
      <c r="J32" s="525"/>
      <c r="K32" s="525"/>
      <c r="L32" s="525"/>
      <c r="M32" s="525"/>
      <c r="N32" s="525"/>
      <c r="O32" s="525"/>
      <c r="P32" s="525"/>
      <c r="Q32" s="525"/>
      <c r="R32" s="525"/>
      <c r="S32" s="525"/>
      <c r="T32" s="525"/>
      <c r="U32" s="525"/>
      <c r="V32" s="525"/>
      <c r="W32" s="525"/>
      <c r="X32" s="525"/>
      <c r="Y32" s="525"/>
      <c r="Z32" s="563"/>
      <c r="AA32" s="562"/>
      <c r="AB32" s="525"/>
      <c r="AC32" s="525"/>
      <c r="AD32" s="525"/>
      <c r="AE32" s="525"/>
      <c r="AF32" s="525"/>
      <c r="AG32" s="525"/>
      <c r="AH32" s="525"/>
      <c r="AI32" s="525"/>
      <c r="AJ32" s="525"/>
      <c r="AK32" s="525"/>
      <c r="AL32" s="525"/>
      <c r="AM32" s="525"/>
      <c r="AN32" s="525"/>
      <c r="AO32" s="525"/>
      <c r="AP32" s="525"/>
      <c r="AQ32" s="525"/>
      <c r="AR32" s="563"/>
      <c r="AY32" s="7"/>
      <c r="AZ32" s="7"/>
      <c r="BF32" s="7"/>
      <c r="BX32" s="7"/>
      <c r="CK32" s="539"/>
      <c r="CL32" s="483"/>
      <c r="CM32" s="483"/>
      <c r="CN32" s="483"/>
      <c r="CO32" s="483"/>
      <c r="CP32" s="483"/>
      <c r="CQ32" s="483"/>
      <c r="CR32" s="483"/>
      <c r="CS32" s="483"/>
      <c r="CT32" s="483"/>
      <c r="CU32" s="483"/>
      <c r="CV32" s="483"/>
      <c r="CW32" s="483"/>
      <c r="CX32" s="483"/>
      <c r="CY32" s="483"/>
      <c r="CZ32" s="483"/>
      <c r="DA32" s="483"/>
      <c r="DB32" s="540"/>
      <c r="DC32" s="539"/>
      <c r="DD32" s="483"/>
      <c r="DE32" s="483"/>
      <c r="DF32" s="483"/>
      <c r="DG32" s="483"/>
      <c r="DH32" s="483"/>
      <c r="DI32" s="483"/>
      <c r="DJ32" s="483"/>
      <c r="DK32" s="483"/>
      <c r="DL32" s="483"/>
      <c r="DM32" s="483"/>
      <c r="DN32" s="483"/>
      <c r="DO32" s="483"/>
      <c r="DP32" s="483"/>
      <c r="DQ32" s="483"/>
      <c r="DR32" s="483"/>
      <c r="DS32" s="483"/>
      <c r="DT32" s="540"/>
    </row>
    <row r="33" spans="5:124" ht="23.25" customHeight="1">
      <c r="F33" s="17"/>
      <c r="G33" s="17"/>
      <c r="H33" s="17"/>
      <c r="I33" s="284"/>
      <c r="J33" s="285"/>
      <c r="K33" s="285"/>
      <c r="L33" s="285"/>
      <c r="M33" s="285"/>
      <c r="N33" s="285"/>
      <c r="O33" s="285"/>
      <c r="P33" s="285"/>
      <c r="Q33" s="285"/>
      <c r="R33" s="285"/>
      <c r="S33" s="285"/>
      <c r="T33" s="285"/>
      <c r="U33" s="285"/>
      <c r="V33" s="285"/>
      <c r="W33" s="285"/>
      <c r="X33" s="285"/>
      <c r="Y33" s="285"/>
      <c r="Z33" s="286"/>
      <c r="AA33" s="284"/>
      <c r="AB33" s="285"/>
      <c r="AC33" s="285"/>
      <c r="AD33" s="285"/>
      <c r="AE33" s="285"/>
      <c r="AF33" s="285"/>
      <c r="AG33" s="285"/>
      <c r="AH33" s="285"/>
      <c r="AI33" s="285"/>
      <c r="AJ33" s="285"/>
      <c r="AK33" s="285"/>
      <c r="AL33" s="285"/>
      <c r="AM33" s="285"/>
      <c r="AN33" s="285"/>
      <c r="AO33" s="285"/>
      <c r="AP33" s="285"/>
      <c r="AQ33" s="285"/>
      <c r="AR33" s="286"/>
      <c r="AY33" s="7"/>
      <c r="AZ33" s="7"/>
      <c r="BF33" s="7"/>
      <c r="BX33" s="7"/>
      <c r="CH33" s="17"/>
      <c r="CI33" s="17"/>
      <c r="CJ33" s="17"/>
      <c r="CK33" s="290"/>
      <c r="CL33" s="291"/>
      <c r="CM33" s="291"/>
      <c r="CN33" s="291"/>
      <c r="CO33" s="291"/>
      <c r="CP33" s="291"/>
      <c r="CQ33" s="291"/>
      <c r="CR33" s="291"/>
      <c r="CS33" s="291"/>
      <c r="CT33" s="291"/>
      <c r="CU33" s="291"/>
      <c r="CV33" s="291"/>
      <c r="CW33" s="291"/>
      <c r="CX33" s="291"/>
      <c r="CY33" s="291"/>
      <c r="CZ33" s="291"/>
      <c r="DA33" s="291"/>
      <c r="DB33" s="292"/>
      <c r="DC33" s="290"/>
      <c r="DD33" s="291"/>
      <c r="DE33" s="291"/>
      <c r="DF33" s="291"/>
      <c r="DG33" s="291"/>
      <c r="DH33" s="291"/>
      <c r="DI33" s="291"/>
      <c r="DJ33" s="291"/>
      <c r="DK33" s="291"/>
      <c r="DL33" s="291"/>
      <c r="DM33" s="291"/>
      <c r="DN33" s="291"/>
      <c r="DO33" s="291"/>
      <c r="DP33" s="291"/>
      <c r="DQ33" s="291"/>
      <c r="DR33" s="291"/>
      <c r="DS33" s="291"/>
      <c r="DT33" s="292"/>
    </row>
    <row r="34" spans="5:124" ht="18.75" customHeight="1">
      <c r="AY34" s="7"/>
      <c r="AZ34" s="7"/>
      <c r="BF34" s="7"/>
      <c r="BX34" s="7"/>
    </row>
    <row r="35" spans="5:124" ht="18.75" customHeight="1">
      <c r="AY35" s="7"/>
      <c r="AZ35" s="7"/>
      <c r="BF35" s="7"/>
      <c r="BX35" s="7"/>
    </row>
    <row r="36" spans="5:124" ht="18.75" customHeight="1">
      <c r="AY36" s="7"/>
      <c r="AZ36" s="7"/>
      <c r="BF36" s="7"/>
      <c r="BX36" s="7"/>
    </row>
    <row r="37" spans="5:124" ht="18.75" customHeight="1">
      <c r="AY37" s="7"/>
      <c r="AZ37" s="7"/>
      <c r="BF37" s="7"/>
      <c r="BX37" s="7"/>
    </row>
    <row r="43" spans="5:124" ht="18.75" customHeight="1">
      <c r="E43" s="26"/>
      <c r="F43" s="17"/>
      <c r="G43" s="17"/>
      <c r="H43" s="17"/>
      <c r="I43" s="17"/>
      <c r="J43" s="17"/>
      <c r="K43" s="17"/>
      <c r="L43" s="17"/>
      <c r="M43" s="17"/>
      <c r="N43" s="17"/>
      <c r="O43" s="17"/>
      <c r="P43" s="1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row>
    <row r="44" spans="5:124" ht="18.75" customHeight="1">
      <c r="E44" s="17"/>
      <c r="F44" s="17"/>
      <c r="G44" s="17"/>
      <c r="H44" s="17"/>
      <c r="I44" s="17"/>
      <c r="J44" s="17"/>
      <c r="K44" s="17"/>
      <c r="L44" s="17"/>
      <c r="M44" s="17"/>
      <c r="N44" s="17"/>
      <c r="O44" s="17"/>
      <c r="P44" s="1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U44" s="17"/>
    </row>
    <row r="45" spans="5:124" ht="18.75" customHeight="1">
      <c r="E45" s="17"/>
      <c r="F45" s="17"/>
      <c r="G45" s="17"/>
      <c r="H45" s="17"/>
      <c r="I45" s="17"/>
      <c r="J45" s="17"/>
      <c r="K45" s="17"/>
      <c r="L45" s="17"/>
      <c r="M45" s="17"/>
      <c r="N45" s="17"/>
      <c r="O45" s="17"/>
      <c r="P45" s="1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U45" s="26"/>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row>
    <row r="46" spans="5:124" ht="18.75" customHeight="1">
      <c r="E46" s="17"/>
      <c r="F46" s="17"/>
      <c r="G46" s="17"/>
      <c r="H46" s="17"/>
      <c r="I46" s="17"/>
      <c r="J46" s="17"/>
      <c r="K46" s="17"/>
      <c r="L46" s="17"/>
      <c r="M46" s="17"/>
      <c r="N46" s="17"/>
      <c r="O46" s="17"/>
      <c r="P46" s="1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U46" s="22"/>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row>
    <row r="50" spans="5:72" ht="18.75" customHeight="1">
      <c r="E50" s="17"/>
      <c r="F50" s="17"/>
      <c r="G50" s="17"/>
      <c r="H50" s="17"/>
      <c r="I50" s="17"/>
      <c r="J50" s="17"/>
      <c r="K50" s="1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5:72" ht="18.75" customHeight="1">
      <c r="E51" s="17"/>
      <c r="F51" s="17"/>
      <c r="G51" s="17"/>
      <c r="H51" s="17"/>
      <c r="I51" s="17"/>
      <c r="J51" s="17"/>
      <c r="K51" s="1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5:72" ht="18.75" customHeight="1">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5:72" ht="18.75" customHeight="1">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row>
    <row r="54" spans="5:72" ht="18.75" customHeight="1">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row>
    <row r="55" spans="5:72" ht="18.75" customHeight="1">
      <c r="E55" s="28"/>
      <c r="F55" s="28"/>
      <c r="G55" s="28"/>
      <c r="H55" s="28"/>
      <c r="I55" s="28"/>
      <c r="J55" s="28"/>
      <c r="K55" s="28"/>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6" spans="5:72" ht="18.75" customHeight="1">
      <c r="E56" s="17"/>
      <c r="F56" s="17"/>
      <c r="G56" s="17"/>
      <c r="H56" s="17"/>
      <c r="I56" s="17"/>
      <c r="J56" s="17"/>
      <c r="K56" s="1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row>
    <row r="57" spans="5:72" ht="18.75" customHeight="1">
      <c r="E57" s="17"/>
      <c r="F57" s="17"/>
      <c r="G57" s="17"/>
      <c r="H57" s="17"/>
      <c r="I57" s="17"/>
      <c r="J57" s="17"/>
      <c r="K57" s="1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row>
    <row r="59" spans="5:72" ht="18.75" customHeight="1">
      <c r="E59" s="17"/>
      <c r="F59" s="17"/>
      <c r="G59" s="17"/>
      <c r="H59" s="17"/>
      <c r="I59" s="17"/>
      <c r="J59" s="17"/>
      <c r="K59" s="1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row>
    <row r="60" spans="5:72" ht="18.75" customHeight="1">
      <c r="E60" s="17"/>
      <c r="F60" s="17"/>
      <c r="G60" s="17"/>
      <c r="H60" s="17"/>
      <c r="I60" s="17"/>
      <c r="J60" s="17"/>
      <c r="K60" s="1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row>
    <row r="61" spans="5:72" ht="18.75" customHeight="1">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row>
    <row r="62" spans="5:72" ht="18.75" customHeight="1">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row>
    <row r="63" spans="5:72" ht="18.75" customHeight="1">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row>
    <row r="64" spans="5:72" ht="18.75" customHeight="1">
      <c r="E64" s="28"/>
      <c r="F64" s="28"/>
      <c r="G64" s="28"/>
      <c r="H64" s="28"/>
      <c r="I64" s="28"/>
      <c r="J64" s="28"/>
      <c r="K64" s="28"/>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row>
    <row r="65" spans="5:72" ht="18.75" customHeight="1">
      <c r="E65" s="17"/>
      <c r="F65" s="17"/>
      <c r="G65" s="17"/>
      <c r="H65" s="17"/>
      <c r="I65" s="17"/>
      <c r="J65" s="17"/>
      <c r="K65" s="1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row>
    <row r="66" spans="5:72" ht="18.75" customHeight="1">
      <c r="E66" s="17"/>
      <c r="F66" s="17"/>
      <c r="G66" s="17"/>
      <c r="H66" s="17"/>
      <c r="I66" s="17"/>
      <c r="J66" s="17"/>
      <c r="K66" s="1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5:72" ht="18.75" customHeight="1">
      <c r="AU67" s="20"/>
    </row>
    <row r="68" spans="5:72" ht="18.75" customHeight="1">
      <c r="E68" s="17"/>
      <c r="F68" s="17"/>
      <c r="G68" s="17"/>
      <c r="H68" s="17"/>
      <c r="I68" s="17"/>
      <c r="J68" s="17"/>
      <c r="K68" s="1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row>
    <row r="69" spans="5:72" ht="18.75" customHeight="1">
      <c r="E69" s="17"/>
      <c r="F69" s="17"/>
      <c r="G69" s="17"/>
      <c r="H69" s="17"/>
      <c r="I69" s="17"/>
      <c r="J69" s="17"/>
      <c r="K69" s="1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row>
    <row r="73" spans="5:72" ht="18.75" customHeight="1">
      <c r="E73" s="28"/>
      <c r="F73" s="28"/>
      <c r="G73" s="28"/>
      <c r="H73" s="28"/>
      <c r="I73" s="28"/>
      <c r="J73" s="28"/>
      <c r="K73" s="28"/>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row>
    <row r="74" spans="5:72" ht="18.75" customHeight="1">
      <c r="E74" s="17"/>
      <c r="F74" s="17"/>
      <c r="G74" s="17"/>
      <c r="H74" s="17"/>
      <c r="I74" s="17"/>
      <c r="J74" s="17"/>
      <c r="K74" s="1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row>
    <row r="75" spans="5:72" ht="18.75" customHeight="1">
      <c r="E75" s="17"/>
      <c r="F75" s="17"/>
      <c r="G75" s="17"/>
      <c r="H75" s="17"/>
      <c r="I75" s="17"/>
      <c r="J75" s="17"/>
      <c r="K75" s="1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row>
    <row r="76" spans="5:72" ht="18.75" customHeight="1">
      <c r="AU76" s="25"/>
    </row>
    <row r="78" spans="5:72" ht="18.75" customHeight="1">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V78" s="27"/>
      <c r="AW78" s="27"/>
      <c r="AX78" s="27"/>
      <c r="AY78" s="27"/>
      <c r="AZ78" s="27"/>
      <c r="BA78" s="27"/>
      <c r="BB78" s="27"/>
      <c r="BC78" s="27"/>
      <c r="BD78" s="27"/>
      <c r="BE78" s="27"/>
      <c r="BF78" s="27"/>
      <c r="BG78" s="27"/>
      <c r="BH78" s="27"/>
      <c r="BI78" s="27"/>
      <c r="BJ78" s="27"/>
      <c r="BK78" s="27"/>
      <c r="BL78" s="27"/>
      <c r="BM78" s="27"/>
      <c r="BN78" s="27"/>
    </row>
    <row r="79" spans="5:72" ht="18.75" customHeight="1">
      <c r="E79" s="17"/>
      <c r="F79" s="17"/>
      <c r="G79" s="17"/>
      <c r="H79" s="17"/>
      <c r="I79" s="17"/>
      <c r="J79" s="17"/>
      <c r="K79" s="1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row>
    <row r="80" spans="5:72" ht="18.75" customHeight="1">
      <c r="E80" s="17"/>
      <c r="F80" s="17"/>
      <c r="G80" s="17"/>
      <c r="H80" s="17"/>
      <c r="I80" s="17"/>
      <c r="J80" s="17"/>
      <c r="K80" s="1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row>
    <row r="83" spans="5:72" ht="18.75" customHeight="1">
      <c r="E83" s="17"/>
      <c r="F83" s="17"/>
      <c r="G83" s="17"/>
      <c r="H83" s="17"/>
      <c r="I83" s="17"/>
      <c r="J83" s="17"/>
      <c r="K83" s="1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row>
  </sheetData>
  <sheetProtection sheet="1" formatCells="0" formatColumns="0" formatRows="0" selectLockedCells="1"/>
  <mergeCells count="65">
    <mergeCell ref="J2:K2"/>
    <mergeCell ref="E6:M7"/>
    <mergeCell ref="N6:X6"/>
    <mergeCell ref="Y6:AI6"/>
    <mergeCell ref="AJ6:AS6"/>
    <mergeCell ref="N7:X7"/>
    <mergeCell ref="Y7:AI7"/>
    <mergeCell ref="AJ7:AS7"/>
    <mergeCell ref="E4:M4"/>
    <mergeCell ref="N4:AS4"/>
    <mergeCell ref="E5:M5"/>
    <mergeCell ref="N5:AS5"/>
    <mergeCell ref="N12:AS12"/>
    <mergeCell ref="P8:AS8"/>
    <mergeCell ref="E10:M10"/>
    <mergeCell ref="N10:AS10"/>
    <mergeCell ref="E11:M11"/>
    <mergeCell ref="I30:Z33"/>
    <mergeCell ref="AA30:AR33"/>
    <mergeCell ref="AU2:CB5"/>
    <mergeCell ref="AL23:AM23"/>
    <mergeCell ref="I29:Z29"/>
    <mergeCell ref="AA29:AR29"/>
    <mergeCell ref="I18:R18"/>
    <mergeCell ref="S18:AB18"/>
    <mergeCell ref="AC18:AL18"/>
    <mergeCell ref="AC19:AL19"/>
    <mergeCell ref="S19:AB19"/>
    <mergeCell ref="I19:R19"/>
    <mergeCell ref="E8:M9"/>
    <mergeCell ref="N9:AS9"/>
    <mergeCell ref="N11:AS11"/>
    <mergeCell ref="E12:M12"/>
    <mergeCell ref="CL2:CM2"/>
    <mergeCell ref="CG4:CO4"/>
    <mergeCell ref="CP4:DU4"/>
    <mergeCell ref="CG5:CO5"/>
    <mergeCell ref="CP5:DU5"/>
    <mergeCell ref="CG6:CO7"/>
    <mergeCell ref="CP6:CZ6"/>
    <mergeCell ref="DA6:DK6"/>
    <mergeCell ref="DL6:DU6"/>
    <mergeCell ref="CP7:CZ7"/>
    <mergeCell ref="DA7:DK7"/>
    <mergeCell ref="DL7:DU7"/>
    <mergeCell ref="CG8:CO9"/>
    <mergeCell ref="CR8:DU8"/>
    <mergeCell ref="CP9:DU9"/>
    <mergeCell ref="CG10:CO10"/>
    <mergeCell ref="CP10:DU10"/>
    <mergeCell ref="CG11:CO11"/>
    <mergeCell ref="CP11:DU11"/>
    <mergeCell ref="CG12:CO12"/>
    <mergeCell ref="CP12:DU12"/>
    <mergeCell ref="CK18:CT18"/>
    <mergeCell ref="CU18:DD18"/>
    <mergeCell ref="DE18:DN18"/>
    <mergeCell ref="CK30:DB33"/>
    <mergeCell ref="DC30:DT33"/>
    <mergeCell ref="CK19:CT19"/>
    <mergeCell ref="CU19:DD19"/>
    <mergeCell ref="DE19:DN19"/>
    <mergeCell ref="DN23:DO23"/>
    <mergeCell ref="CK29:DB29"/>
    <mergeCell ref="DC29:DT29"/>
  </mergeCells>
  <phoneticPr fontId="1"/>
  <dataValidations disablePrompts="1" count="1">
    <dataValidation type="list" allowBlank="1" showInputMessage="1" showErrorMessage="1" sqref="AQ3:AR3 DS3:DT3" xr:uid="{00000000-0002-0000-1000-000000000000}">
      <formula1>"1,2,3,4,5,6,7,8,9,10,11,12,13,14,15,16,17,18,19,20"</formula1>
    </dataValidation>
  </dataValidations>
  <hyperlinks>
    <hyperlink ref="CP12" r:id="rId1" xr:uid="{E7CAF2DA-115F-4BB1-954F-D1E0F815C9B0}"/>
  </hyperlinks>
  <pageMargins left="0.70866141732283472" right="0.70866141732283472" top="0.74803149606299213" bottom="0.74803149606299213" header="0.31496062992125984" footer="0.31496062992125984"/>
  <pageSetup paperSize="9" scale="98" fitToHeight="0"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16387" r:id="rId5" name="Check Box 3">
              <controlPr defaultSize="0" autoFill="0" autoLine="0" autoPict="0">
                <anchor moveWithCells="1">
                  <from>
                    <xdr:col>5</xdr:col>
                    <xdr:colOff>57150</xdr:colOff>
                    <xdr:row>19</xdr:row>
                    <xdr:rowOff>9525</xdr:rowOff>
                  </from>
                  <to>
                    <xdr:col>6</xdr:col>
                    <xdr:colOff>114300</xdr:colOff>
                    <xdr:row>20</xdr:row>
                    <xdr:rowOff>19050</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5</xdr:col>
                    <xdr:colOff>57150</xdr:colOff>
                    <xdr:row>19</xdr:row>
                    <xdr:rowOff>228600</xdr:rowOff>
                  </from>
                  <to>
                    <xdr:col>6</xdr:col>
                    <xdr:colOff>114300</xdr:colOff>
                    <xdr:row>21</xdr:row>
                    <xdr:rowOff>0</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5</xdr:col>
                    <xdr:colOff>57150</xdr:colOff>
                    <xdr:row>20</xdr:row>
                    <xdr:rowOff>228600</xdr:rowOff>
                  </from>
                  <to>
                    <xdr:col>6</xdr:col>
                    <xdr:colOff>114300</xdr:colOff>
                    <xdr:row>22</xdr:row>
                    <xdr:rowOff>0</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5</xdr:col>
                    <xdr:colOff>57150</xdr:colOff>
                    <xdr:row>21</xdr:row>
                    <xdr:rowOff>228600</xdr:rowOff>
                  </from>
                  <to>
                    <xdr:col>6</xdr:col>
                    <xdr:colOff>114300</xdr:colOff>
                    <xdr:row>23</xdr:row>
                    <xdr:rowOff>0</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5</xdr:col>
                    <xdr:colOff>57150</xdr:colOff>
                    <xdr:row>22</xdr:row>
                    <xdr:rowOff>228600</xdr:rowOff>
                  </from>
                  <to>
                    <xdr:col>6</xdr:col>
                    <xdr:colOff>114300</xdr:colOff>
                    <xdr:row>24</xdr:row>
                    <xdr:rowOff>0</xdr:rowOff>
                  </to>
                </anchor>
              </controlPr>
            </control>
          </mc:Choice>
        </mc:AlternateContent>
        <mc:AlternateContent xmlns:mc="http://schemas.openxmlformats.org/markup-compatibility/2006">
          <mc:Choice Requires="x14">
            <control shapeId="16392" r:id="rId10" name="Check Box 8">
              <controlPr defaultSize="0" autoFill="0" autoLine="0" autoPict="0">
                <anchor moveWithCells="1">
                  <from>
                    <xdr:col>5</xdr:col>
                    <xdr:colOff>57150</xdr:colOff>
                    <xdr:row>23</xdr:row>
                    <xdr:rowOff>228600</xdr:rowOff>
                  </from>
                  <to>
                    <xdr:col>6</xdr:col>
                    <xdr:colOff>114300</xdr:colOff>
                    <xdr:row>25</xdr:row>
                    <xdr:rowOff>0</xdr:rowOff>
                  </to>
                </anchor>
              </controlPr>
            </control>
          </mc:Choice>
        </mc:AlternateContent>
        <mc:AlternateContent xmlns:mc="http://schemas.openxmlformats.org/markup-compatibility/2006">
          <mc:Choice Requires="x14">
            <control shapeId="16393" r:id="rId11" name="Check Box 9">
              <controlPr defaultSize="0" autoFill="0" autoLine="0" autoPict="0">
                <anchor moveWithCells="1">
                  <from>
                    <xdr:col>85</xdr:col>
                    <xdr:colOff>57150</xdr:colOff>
                    <xdr:row>19</xdr:row>
                    <xdr:rowOff>9525</xdr:rowOff>
                  </from>
                  <to>
                    <xdr:col>86</xdr:col>
                    <xdr:colOff>114300</xdr:colOff>
                    <xdr:row>20</xdr:row>
                    <xdr:rowOff>19050</xdr:rowOff>
                  </to>
                </anchor>
              </controlPr>
            </control>
          </mc:Choice>
        </mc:AlternateContent>
        <mc:AlternateContent xmlns:mc="http://schemas.openxmlformats.org/markup-compatibility/2006">
          <mc:Choice Requires="x14">
            <control shapeId="16394" r:id="rId12" name="Check Box 10">
              <controlPr defaultSize="0" autoFill="0" autoLine="0" autoPict="0">
                <anchor moveWithCells="1">
                  <from>
                    <xdr:col>85</xdr:col>
                    <xdr:colOff>57150</xdr:colOff>
                    <xdr:row>19</xdr:row>
                    <xdr:rowOff>228600</xdr:rowOff>
                  </from>
                  <to>
                    <xdr:col>86</xdr:col>
                    <xdr:colOff>114300</xdr:colOff>
                    <xdr:row>21</xdr:row>
                    <xdr:rowOff>0</xdr:rowOff>
                  </to>
                </anchor>
              </controlPr>
            </control>
          </mc:Choice>
        </mc:AlternateContent>
        <mc:AlternateContent xmlns:mc="http://schemas.openxmlformats.org/markup-compatibility/2006">
          <mc:Choice Requires="x14">
            <control shapeId="16395" r:id="rId13" name="Check Box 11">
              <controlPr defaultSize="0" autoFill="0" autoLine="0" autoPict="0">
                <anchor moveWithCells="1">
                  <from>
                    <xdr:col>85</xdr:col>
                    <xdr:colOff>57150</xdr:colOff>
                    <xdr:row>20</xdr:row>
                    <xdr:rowOff>228600</xdr:rowOff>
                  </from>
                  <to>
                    <xdr:col>86</xdr:col>
                    <xdr:colOff>114300</xdr:colOff>
                    <xdr:row>22</xdr:row>
                    <xdr:rowOff>0</xdr:rowOff>
                  </to>
                </anchor>
              </controlPr>
            </control>
          </mc:Choice>
        </mc:AlternateContent>
        <mc:AlternateContent xmlns:mc="http://schemas.openxmlformats.org/markup-compatibility/2006">
          <mc:Choice Requires="x14">
            <control shapeId="16396" r:id="rId14" name="Check Box 12">
              <controlPr defaultSize="0" autoFill="0" autoLine="0" autoPict="0">
                <anchor moveWithCells="1">
                  <from>
                    <xdr:col>85</xdr:col>
                    <xdr:colOff>57150</xdr:colOff>
                    <xdr:row>21</xdr:row>
                    <xdr:rowOff>228600</xdr:rowOff>
                  </from>
                  <to>
                    <xdr:col>86</xdr:col>
                    <xdr:colOff>114300</xdr:colOff>
                    <xdr:row>23</xdr:row>
                    <xdr:rowOff>0</xdr:rowOff>
                  </to>
                </anchor>
              </controlPr>
            </control>
          </mc:Choice>
        </mc:AlternateContent>
        <mc:AlternateContent xmlns:mc="http://schemas.openxmlformats.org/markup-compatibility/2006">
          <mc:Choice Requires="x14">
            <control shapeId="16397" r:id="rId15" name="Check Box 13">
              <controlPr defaultSize="0" autoFill="0" autoLine="0" autoPict="0">
                <anchor moveWithCells="1">
                  <from>
                    <xdr:col>85</xdr:col>
                    <xdr:colOff>57150</xdr:colOff>
                    <xdr:row>22</xdr:row>
                    <xdr:rowOff>228600</xdr:rowOff>
                  </from>
                  <to>
                    <xdr:col>86</xdr:col>
                    <xdr:colOff>114300</xdr:colOff>
                    <xdr:row>24</xdr:row>
                    <xdr:rowOff>0</xdr:rowOff>
                  </to>
                </anchor>
              </controlPr>
            </control>
          </mc:Choice>
        </mc:AlternateContent>
        <mc:AlternateContent xmlns:mc="http://schemas.openxmlformats.org/markup-compatibility/2006">
          <mc:Choice Requires="x14">
            <control shapeId="16398" r:id="rId16" name="Check Box 14">
              <controlPr defaultSize="0" autoFill="0" autoLine="0" autoPict="0">
                <anchor moveWithCells="1">
                  <from>
                    <xdr:col>85</xdr:col>
                    <xdr:colOff>57150</xdr:colOff>
                    <xdr:row>23</xdr:row>
                    <xdr:rowOff>228600</xdr:rowOff>
                  </from>
                  <to>
                    <xdr:col>86</xdr:col>
                    <xdr:colOff>114300</xdr:colOff>
                    <xdr:row>25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EF52"/>
  <sheetViews>
    <sheetView showGridLines="0" zoomScaleNormal="100" zoomScaleSheetLayoutView="100" workbookViewId="0">
      <selection activeCell="AO1" sqref="AO1:AS1"/>
    </sheetView>
  </sheetViews>
  <sheetFormatPr defaultColWidth="1.875" defaultRowHeight="18.75"/>
  <cols>
    <col min="5" max="5" width="2.625" customWidth="1"/>
    <col min="36" max="36" width="2.75" customWidth="1"/>
    <col min="39" max="39" width="2.625" customWidth="1"/>
    <col min="41" max="41" width="1.875" customWidth="1"/>
    <col min="42" max="42" width="2.5" customWidth="1"/>
    <col min="44" max="44" width="1.5" customWidth="1"/>
    <col min="45" max="45" width="2.25" customWidth="1"/>
    <col min="97" max="97" width="2.5" customWidth="1"/>
    <col min="127" max="127" width="2.75" customWidth="1"/>
  </cols>
  <sheetData>
    <row r="1" spans="5:136" ht="18.75" customHeight="1">
      <c r="E1" t="s">
        <v>194</v>
      </c>
      <c r="AK1" s="1" t="s">
        <v>114</v>
      </c>
      <c r="AL1" s="3"/>
      <c r="AM1" s="3"/>
      <c r="AN1" s="3"/>
      <c r="AO1" s="522" t="str">
        <f>IF(②申請書１!AO1="","",②申請書１!AO1)</f>
        <v/>
      </c>
      <c r="AP1" s="523"/>
      <c r="AQ1" s="523"/>
      <c r="AR1" s="523"/>
      <c r="AS1" s="524"/>
      <c r="AU1" t="s">
        <v>221</v>
      </c>
      <c r="CR1" t="s">
        <v>194</v>
      </c>
      <c r="DX1" s="1" t="s">
        <v>114</v>
      </c>
      <c r="DY1" s="3"/>
      <c r="DZ1" s="3"/>
      <c r="EA1" s="3"/>
      <c r="EB1" s="302" t="s">
        <v>554</v>
      </c>
      <c r="EC1" s="224"/>
      <c r="ED1" s="224"/>
      <c r="EE1" s="224"/>
      <c r="EF1" s="303"/>
    </row>
    <row r="2" spans="5:136" ht="30" customHeight="1">
      <c r="E2" s="249" t="s">
        <v>195</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BT2" s="63" t="s">
        <v>521</v>
      </c>
      <c r="CR2" s="249" t="s">
        <v>195</v>
      </c>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row>
    <row r="3" spans="5:136" ht="19.5" thickBot="1">
      <c r="AI3" t="s">
        <v>7</v>
      </c>
      <c r="AK3" s="225"/>
      <c r="AL3" s="225"/>
      <c r="AM3" t="s">
        <v>6</v>
      </c>
      <c r="AN3" s="225"/>
      <c r="AO3" s="225"/>
      <c r="AP3" t="s">
        <v>5</v>
      </c>
      <c r="AQ3" s="225"/>
      <c r="AR3" s="225"/>
      <c r="AS3" t="s">
        <v>4</v>
      </c>
      <c r="AU3" t="s">
        <v>687</v>
      </c>
      <c r="DV3" t="s">
        <v>7</v>
      </c>
      <c r="DX3" s="250">
        <v>6</v>
      </c>
      <c r="DY3" s="250"/>
      <c r="DZ3" t="s">
        <v>6</v>
      </c>
      <c r="EA3" s="250">
        <v>3</v>
      </c>
      <c r="EB3" s="250"/>
      <c r="EC3" t="s">
        <v>5</v>
      </c>
      <c r="ED3" s="250">
        <v>1</v>
      </c>
      <c r="EE3" s="250"/>
      <c r="EF3" t="s">
        <v>4</v>
      </c>
    </row>
    <row r="4" spans="5:136" ht="9.9499999999999993" customHeight="1" thickTop="1">
      <c r="AU4" s="79"/>
      <c r="AV4" s="520" t="s">
        <v>431</v>
      </c>
      <c r="AW4" s="520"/>
      <c r="AX4" s="520"/>
      <c r="AY4" s="520"/>
      <c r="AZ4" s="520"/>
      <c r="BA4" s="520"/>
      <c r="BB4" s="520"/>
      <c r="BC4" s="520"/>
      <c r="BD4" s="520"/>
      <c r="BE4" s="520"/>
      <c r="BF4" s="520"/>
      <c r="BG4" s="520"/>
      <c r="BH4" s="520"/>
      <c r="BI4" s="520"/>
      <c r="BJ4" s="520"/>
      <c r="BK4" s="51"/>
      <c r="BL4" s="51"/>
      <c r="BM4" s="51"/>
      <c r="BN4" s="51"/>
      <c r="BO4" s="51"/>
      <c r="BP4" s="51"/>
      <c r="BQ4" s="51"/>
      <c r="BR4" s="51"/>
      <c r="BS4" s="51"/>
      <c r="BT4" s="51"/>
      <c r="BU4" s="51"/>
      <c r="BV4" s="51"/>
      <c r="BW4" s="51"/>
      <c r="BX4" s="51"/>
      <c r="BY4" s="51"/>
      <c r="BZ4" s="51"/>
      <c r="CA4" s="51"/>
      <c r="CB4" s="51"/>
      <c r="CC4" s="51"/>
      <c r="CD4" s="52"/>
    </row>
    <row r="5" spans="5:136" ht="18.75" customHeight="1">
      <c r="E5" t="s">
        <v>79</v>
      </c>
      <c r="AU5" s="72"/>
      <c r="AV5" s="521"/>
      <c r="AW5" s="521"/>
      <c r="AX5" s="521"/>
      <c r="AY5" s="521"/>
      <c r="AZ5" s="521"/>
      <c r="BA5" s="521"/>
      <c r="BB5" s="521"/>
      <c r="BC5" s="521"/>
      <c r="BD5" s="521"/>
      <c r="BE5" s="521"/>
      <c r="BF5" s="521"/>
      <c r="BG5" s="521"/>
      <c r="BH5" s="521"/>
      <c r="BI5" s="521"/>
      <c r="BJ5" s="521"/>
      <c r="CD5" s="54"/>
      <c r="CR5" t="s">
        <v>79</v>
      </c>
    </row>
    <row r="6" spans="5:136" ht="15" customHeight="1">
      <c r="AU6" s="72"/>
      <c r="AV6" s="80"/>
      <c r="AW6" s="80"/>
      <c r="AX6" s="80"/>
      <c r="AY6" s="80"/>
      <c r="AZ6" s="80"/>
      <c r="BA6" s="80"/>
      <c r="BB6" s="80"/>
      <c r="BC6" s="80"/>
      <c r="BD6" s="80"/>
      <c r="BE6" s="80"/>
      <c r="BF6" s="80"/>
      <c r="CD6" s="54"/>
    </row>
    <row r="7" spans="5:136" ht="18.75" customHeight="1">
      <c r="T7" s="386" t="s">
        <v>409</v>
      </c>
      <c r="U7" s="386"/>
      <c r="V7" s="386"/>
      <c r="W7" s="386"/>
      <c r="X7" s="386"/>
      <c r="Y7" s="386"/>
      <c r="Z7" s="386"/>
      <c r="AA7" s="386"/>
      <c r="AB7" s="386"/>
      <c r="AD7" s="528" t="str">
        <f>IF(②申請書１!AD7="","",②申請書１!AD7)</f>
        <v/>
      </c>
      <c r="AE7" s="528"/>
      <c r="AF7" s="528"/>
      <c r="AG7" s="528"/>
      <c r="AH7" s="528"/>
      <c r="AI7" s="528"/>
      <c r="AJ7" s="528"/>
      <c r="AK7" s="528"/>
      <c r="AL7" s="528"/>
      <c r="AM7" s="528"/>
      <c r="AN7" s="528"/>
      <c r="AO7" s="528"/>
      <c r="AP7" s="528"/>
      <c r="AQ7" s="528"/>
      <c r="AR7" s="528"/>
      <c r="AS7" s="528"/>
      <c r="AU7" s="72" t="s">
        <v>123</v>
      </c>
      <c r="AW7" s="18"/>
      <c r="AX7" s="18"/>
      <c r="AY7" t="s">
        <v>407</v>
      </c>
      <c r="CD7" s="54"/>
      <c r="DG7" s="399" t="s">
        <v>409</v>
      </c>
      <c r="DH7" s="399"/>
      <c r="DI7" s="399"/>
      <c r="DJ7" s="399"/>
      <c r="DK7" s="399"/>
      <c r="DL7" s="399"/>
      <c r="DM7" s="399"/>
      <c r="DN7" s="399"/>
      <c r="DO7" s="399"/>
      <c r="DQ7" s="397" t="s">
        <v>545</v>
      </c>
      <c r="DR7" s="397"/>
      <c r="DS7" s="397"/>
      <c r="DT7" s="397"/>
      <c r="DU7" s="397"/>
      <c r="DV7" s="397"/>
      <c r="DW7" s="397"/>
      <c r="DX7" s="397"/>
      <c r="DY7" s="397"/>
      <c r="DZ7" s="397"/>
      <c r="EA7" s="397"/>
      <c r="EB7" s="397"/>
      <c r="EC7" s="397"/>
      <c r="ED7" s="397"/>
      <c r="EE7" s="397"/>
      <c r="EF7" s="397"/>
    </row>
    <row r="8" spans="5:136"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408</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c r="DG8" s="399"/>
      <c r="DH8" s="399"/>
      <c r="DI8" s="399"/>
      <c r="DJ8" s="399"/>
      <c r="DK8" s="399"/>
      <c r="DL8" s="399"/>
      <c r="DM8" s="399"/>
      <c r="DN8" s="399"/>
      <c r="DO8" s="399"/>
      <c r="DP8" s="17"/>
      <c r="DQ8" s="397" t="s">
        <v>558</v>
      </c>
      <c r="DR8" s="397"/>
      <c r="DS8" s="397"/>
      <c r="DT8" s="397"/>
      <c r="DU8" s="397"/>
      <c r="DV8" s="397"/>
      <c r="DW8" s="397"/>
      <c r="DX8" s="397"/>
      <c r="DY8" s="397"/>
      <c r="DZ8" s="397"/>
      <c r="EA8" s="397"/>
      <c r="EB8" s="397"/>
      <c r="EC8" s="397"/>
      <c r="ED8" s="397"/>
      <c r="EE8" s="397"/>
      <c r="EF8" s="397"/>
    </row>
    <row r="9" spans="5:136" ht="37.5" customHeigh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81" t="s">
        <v>412</v>
      </c>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518"/>
      <c r="DG9" s="398" t="s">
        <v>81</v>
      </c>
      <c r="DH9" s="398"/>
      <c r="DI9" s="398"/>
      <c r="DJ9" s="398"/>
      <c r="DK9" s="398"/>
      <c r="DL9" s="398"/>
      <c r="DM9" s="398"/>
      <c r="DN9" s="398"/>
      <c r="DO9" s="398"/>
      <c r="DP9" s="17"/>
      <c r="DQ9" s="397" t="s">
        <v>547</v>
      </c>
      <c r="DR9" s="397"/>
      <c r="DS9" s="397"/>
      <c r="DT9" s="397"/>
      <c r="DU9" s="397"/>
      <c r="DV9" s="397"/>
      <c r="DW9" s="397"/>
      <c r="DX9" s="397"/>
      <c r="DY9" s="397"/>
      <c r="DZ9" s="397"/>
      <c r="EA9" s="397"/>
      <c r="EB9" s="397"/>
      <c r="EC9" s="397"/>
      <c r="ED9" s="397"/>
      <c r="EE9" s="397"/>
      <c r="EF9" s="397"/>
    </row>
    <row r="10" spans="5:136" ht="36" customHeight="1" thickBot="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39" t="s">
        <v>83</v>
      </c>
      <c r="AU10" s="393" t="s">
        <v>845</v>
      </c>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6"/>
      <c r="CD10" s="58"/>
      <c r="DG10" s="398" t="s">
        <v>82</v>
      </c>
      <c r="DH10" s="398"/>
      <c r="DI10" s="398"/>
      <c r="DJ10" s="398"/>
      <c r="DK10" s="398"/>
      <c r="DL10" s="398"/>
      <c r="DM10" s="398"/>
      <c r="DN10" s="398"/>
      <c r="DO10" s="398"/>
      <c r="DP10" s="17"/>
      <c r="DQ10" s="397" t="s">
        <v>473</v>
      </c>
      <c r="DR10" s="397"/>
      <c r="DS10" s="397"/>
      <c r="DT10" s="397"/>
      <c r="DU10" s="397"/>
      <c r="DV10" s="397"/>
      <c r="DW10" s="397"/>
      <c r="DX10" s="397"/>
      <c r="DY10" s="397"/>
      <c r="DZ10" s="397"/>
      <c r="EA10" s="397"/>
      <c r="EB10" s="397"/>
      <c r="EC10" s="397"/>
      <c r="ED10" s="397"/>
      <c r="EE10" s="397"/>
      <c r="EF10" s="192" t="s">
        <v>83</v>
      </c>
    </row>
    <row r="11" spans="5:136" ht="16.5" customHeight="1" thickTop="1">
      <c r="AY11" s="7"/>
      <c r="AZ11" s="7"/>
      <c r="BF11" s="7"/>
      <c r="BX11" s="7"/>
    </row>
    <row r="12" spans="5:136" ht="18.75" customHeight="1">
      <c r="E12" t="s">
        <v>106</v>
      </c>
      <c r="H12" s="225"/>
      <c r="I12" s="225"/>
      <c r="J12" t="s">
        <v>6</v>
      </c>
      <c r="L12" s="225"/>
      <c r="M12" s="225"/>
      <c r="N12" t="s">
        <v>5</v>
      </c>
      <c r="P12" s="225"/>
      <c r="Q12" s="225"/>
      <c r="R12" t="s">
        <v>107</v>
      </c>
      <c r="Z12" s="225"/>
      <c r="AA12" s="225"/>
      <c r="AB12" t="s">
        <v>108</v>
      </c>
      <c r="AU12" t="s">
        <v>671</v>
      </c>
      <c r="AY12" s="7"/>
      <c r="AZ12" s="7"/>
      <c r="BF12" s="7"/>
      <c r="BX12" s="7"/>
      <c r="CR12" t="s">
        <v>106</v>
      </c>
      <c r="CU12" s="250">
        <v>5</v>
      </c>
      <c r="CV12" s="250"/>
      <c r="CW12" t="s">
        <v>6</v>
      </c>
      <c r="CY12" s="250">
        <v>5</v>
      </c>
      <c r="CZ12" s="250"/>
      <c r="DA12" t="s">
        <v>5</v>
      </c>
      <c r="DC12" s="250">
        <v>18</v>
      </c>
      <c r="DD12" s="250"/>
      <c r="DE12" t="s">
        <v>107</v>
      </c>
      <c r="DM12" s="250">
        <v>19</v>
      </c>
      <c r="DN12" s="250"/>
      <c r="DO12" t="s">
        <v>108</v>
      </c>
    </row>
    <row r="13" spans="5:136" ht="18.75" customHeight="1">
      <c r="E13" s="226">
        <f>IF(①要望書１!I1="","",①要望書１!I1)</f>
        <v>5</v>
      </c>
      <c r="F13" s="226"/>
      <c r="G13" t="s">
        <v>203</v>
      </c>
      <c r="AW13" s="137" t="s">
        <v>672</v>
      </c>
      <c r="AY13" s="7"/>
      <c r="AZ13" s="7"/>
      <c r="BF13" s="7"/>
      <c r="BX13" s="7"/>
      <c r="CR13" s="226">
        <v>5</v>
      </c>
      <c r="CS13" s="226"/>
      <c r="CT13" t="s">
        <v>203</v>
      </c>
    </row>
    <row r="14" spans="5:136" ht="18.75" customHeight="1">
      <c r="E14" t="s">
        <v>204</v>
      </c>
      <c r="F14" s="21"/>
      <c r="AY14" s="7"/>
      <c r="AZ14" s="7"/>
      <c r="BF14" s="7"/>
      <c r="BX14" s="7"/>
      <c r="CR14" t="s">
        <v>204</v>
      </c>
      <c r="CS14" s="21"/>
    </row>
    <row r="15" spans="5:136" ht="9.9499999999999993" customHeight="1">
      <c r="BF15" s="7"/>
      <c r="BX15" s="7"/>
    </row>
    <row r="16" spans="5:136" ht="18.75" customHeight="1">
      <c r="E16" s="226" t="s">
        <v>85</v>
      </c>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Y16" s="7"/>
      <c r="AZ16" s="7"/>
      <c r="BF16" s="7"/>
      <c r="BX16" s="7"/>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row>
    <row r="17" spans="5:136"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X17" s="7"/>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row>
    <row r="18" spans="5:136" ht="38.25" customHeight="1">
      <c r="E18" s="17" t="s">
        <v>86</v>
      </c>
      <c r="K18" s="210" t="str">
        <f>IF(②申請書１!K17="","",②申請書１!K17)</f>
        <v/>
      </c>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Y18" s="7"/>
      <c r="AZ18" s="7"/>
      <c r="BF18" s="7"/>
      <c r="BX18" s="7"/>
      <c r="CR18" t="s">
        <v>86</v>
      </c>
      <c r="CX18" s="210" t="s">
        <v>477</v>
      </c>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row>
    <row r="19" spans="5:136" ht="18.75" customHeight="1">
      <c r="E19" t="s">
        <v>87</v>
      </c>
      <c r="K19" s="574" t="str">
        <f>IF(⑥実績報告書4!T14="","",⑥実績報告書4!T14)</f>
        <v/>
      </c>
      <c r="L19" s="574"/>
      <c r="M19" s="574"/>
      <c r="N19" s="574"/>
      <c r="O19" s="574"/>
      <c r="P19" s="574"/>
      <c r="Q19" s="574"/>
      <c r="R19" s="574"/>
      <c r="S19" s="574"/>
      <c r="T19" s="574"/>
      <c r="U19" s="574"/>
      <c r="W19" t="s">
        <v>2</v>
      </c>
      <c r="Y19" t="s">
        <v>199</v>
      </c>
      <c r="AF19" s="574" t="str">
        <f>IF(⑥実績報告書4!AA14="","",⑥実績報告書4!AA14)</f>
        <v/>
      </c>
      <c r="AG19" s="574"/>
      <c r="AH19" s="574"/>
      <c r="AI19" s="574"/>
      <c r="AJ19" s="574"/>
      <c r="AK19" s="574"/>
      <c r="AL19" s="574"/>
      <c r="AM19" s="574"/>
      <c r="AN19" t="s">
        <v>196</v>
      </c>
      <c r="AU19" t="s">
        <v>839</v>
      </c>
      <c r="AY19" s="7"/>
      <c r="AZ19" s="7"/>
      <c r="BF19" s="7"/>
      <c r="BX19" s="7"/>
      <c r="CR19" t="s">
        <v>87</v>
      </c>
      <c r="CX19" s="574">
        <v>810844</v>
      </c>
      <c r="CY19" s="574"/>
      <c r="CZ19" s="574"/>
      <c r="DA19" s="574"/>
      <c r="DB19" s="574"/>
      <c r="DC19" s="574"/>
      <c r="DD19" s="574"/>
      <c r="DE19" s="574"/>
      <c r="DF19" s="574"/>
      <c r="DG19" s="574"/>
      <c r="DH19" s="574"/>
      <c r="DJ19" t="s">
        <v>2</v>
      </c>
      <c r="DL19" t="s">
        <v>199</v>
      </c>
      <c r="DS19" s="574">
        <v>700840</v>
      </c>
      <c r="DT19" s="574"/>
      <c r="DU19" s="574"/>
      <c r="DV19" s="574"/>
      <c r="DW19" s="574"/>
      <c r="DX19" s="574"/>
      <c r="DY19" s="574"/>
      <c r="DZ19" s="574"/>
      <c r="EA19" t="s">
        <v>196</v>
      </c>
    </row>
    <row r="20" spans="5:136" ht="18.75" customHeight="1">
      <c r="E20" t="s">
        <v>88</v>
      </c>
      <c r="K20" s="574" t="str">
        <f>IF(⑥実績報告書4!U15="","",⑥実績報告書4!U15)</f>
        <v/>
      </c>
      <c r="L20" s="574"/>
      <c r="M20" s="574"/>
      <c r="N20" s="574"/>
      <c r="O20" s="574"/>
      <c r="P20" s="574"/>
      <c r="Q20" s="574"/>
      <c r="R20" s="574"/>
      <c r="S20" s="574"/>
      <c r="T20" s="574"/>
      <c r="U20" s="574"/>
      <c r="W20" t="s">
        <v>2</v>
      </c>
      <c r="Y20" t="s">
        <v>198</v>
      </c>
      <c r="AF20" s="574" t="str">
        <f>IF(⑥実績報告書4!AB15="","",⑥実績報告書4!AB15)</f>
        <v/>
      </c>
      <c r="AG20" s="574"/>
      <c r="AH20" s="574"/>
      <c r="AI20" s="574"/>
      <c r="AJ20" s="574"/>
      <c r="AK20" s="574"/>
      <c r="AL20" s="574"/>
      <c r="AM20" s="574"/>
      <c r="AN20" t="s">
        <v>196</v>
      </c>
      <c r="AU20" t="s">
        <v>839</v>
      </c>
      <c r="AY20" s="7"/>
      <c r="AZ20" s="7"/>
      <c r="BF20" s="7"/>
      <c r="BX20" s="7"/>
      <c r="CR20" t="s">
        <v>88</v>
      </c>
      <c r="CX20" s="574">
        <v>648000</v>
      </c>
      <c r="CY20" s="574"/>
      <c r="CZ20" s="574"/>
      <c r="DA20" s="574"/>
      <c r="DB20" s="574"/>
      <c r="DC20" s="574"/>
      <c r="DD20" s="574"/>
      <c r="DE20" s="574"/>
      <c r="DF20" s="574"/>
      <c r="DG20" s="574"/>
      <c r="DH20" s="574"/>
      <c r="DJ20" t="s">
        <v>2</v>
      </c>
      <c r="DL20" t="s">
        <v>198</v>
      </c>
      <c r="DS20" s="574">
        <v>560000</v>
      </c>
      <c r="DT20" s="574"/>
      <c r="DU20" s="574"/>
      <c r="DV20" s="574"/>
      <c r="DW20" s="574"/>
      <c r="DX20" s="574"/>
      <c r="DY20" s="574"/>
      <c r="DZ20" s="574"/>
      <c r="EA20" t="s">
        <v>196</v>
      </c>
    </row>
    <row r="21" spans="5:136" ht="18.75" customHeight="1">
      <c r="E21" t="s">
        <v>200</v>
      </c>
      <c r="AY21" s="7"/>
      <c r="AZ21" s="7"/>
      <c r="BF21" s="7"/>
      <c r="BX21" s="7"/>
      <c r="CR21" t="s">
        <v>200</v>
      </c>
    </row>
    <row r="22" spans="5:136" ht="18.75" customHeight="1">
      <c r="H22" t="s">
        <v>201</v>
      </c>
      <c r="N22" t="s">
        <v>90</v>
      </c>
      <c r="P22" t="s">
        <v>7</v>
      </c>
      <c r="S22" s="225" t="str">
        <f>IF(②申請書１!AO1="","",②申請書１!AK3)</f>
        <v/>
      </c>
      <c r="T22" s="225"/>
      <c r="U22" t="s">
        <v>6</v>
      </c>
      <c r="W22" s="225" t="str">
        <f>IF(②申請書１!AN3="","",②申請書１!AN3)</f>
        <v/>
      </c>
      <c r="X22" s="225"/>
      <c r="Y22" t="s">
        <v>5</v>
      </c>
      <c r="AA22" s="225" t="str">
        <f>IF(②申請書１!AQ3="","",②申請書１!AQ3)</f>
        <v/>
      </c>
      <c r="AB22" s="225"/>
      <c r="AC22" t="s">
        <v>4</v>
      </c>
      <c r="AU22" t="s">
        <v>208</v>
      </c>
      <c r="AY22" s="7"/>
      <c r="AZ22" s="7"/>
      <c r="BF22" s="7"/>
      <c r="BX22" s="7"/>
      <c r="CU22" t="s">
        <v>201</v>
      </c>
      <c r="DA22" t="s">
        <v>90</v>
      </c>
      <c r="DC22" t="s">
        <v>7</v>
      </c>
      <c r="DF22" s="250">
        <v>5</v>
      </c>
      <c r="DG22" s="250"/>
      <c r="DH22" t="s">
        <v>6</v>
      </c>
      <c r="DJ22" s="250">
        <v>4</v>
      </c>
      <c r="DK22" s="250"/>
      <c r="DL22" t="s">
        <v>5</v>
      </c>
      <c r="DN22" s="250">
        <v>20</v>
      </c>
      <c r="DO22" s="250"/>
      <c r="DP22" t="s">
        <v>4</v>
      </c>
    </row>
    <row r="23" spans="5:136" ht="18.75" customHeight="1">
      <c r="H23" t="s">
        <v>202</v>
      </c>
      <c r="N23" t="s">
        <v>90</v>
      </c>
      <c r="P23" t="s">
        <v>7</v>
      </c>
      <c r="S23" s="225"/>
      <c r="T23" s="225"/>
      <c r="U23" t="s">
        <v>6</v>
      </c>
      <c r="W23" s="225"/>
      <c r="X23" s="225"/>
      <c r="Y23" t="s">
        <v>5</v>
      </c>
      <c r="AA23" s="225"/>
      <c r="AB23" s="225"/>
      <c r="AC23" t="s">
        <v>4</v>
      </c>
      <c r="AU23" t="s">
        <v>907</v>
      </c>
      <c r="AY23" s="7"/>
      <c r="AZ23" s="7"/>
      <c r="BF23" s="7"/>
      <c r="BX23" s="7"/>
      <c r="CU23" t="s">
        <v>202</v>
      </c>
      <c r="DA23" t="s">
        <v>90</v>
      </c>
      <c r="DC23" t="s">
        <v>7</v>
      </c>
      <c r="DF23" s="250">
        <v>6</v>
      </c>
      <c r="DG23" s="250"/>
      <c r="DH23" t="s">
        <v>6</v>
      </c>
      <c r="DJ23" s="250">
        <v>2</v>
      </c>
      <c r="DK23" s="250"/>
      <c r="DL23" t="s">
        <v>5</v>
      </c>
      <c r="DN23" s="250">
        <v>10</v>
      </c>
      <c r="DO23" s="250"/>
      <c r="DP23" t="s">
        <v>4</v>
      </c>
    </row>
    <row r="24" spans="5:136" ht="18.75" customHeight="1">
      <c r="H24" t="s">
        <v>205</v>
      </c>
      <c r="N24" t="s">
        <v>90</v>
      </c>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U24" t="s">
        <v>206</v>
      </c>
      <c r="AY24" s="7"/>
      <c r="AZ24" s="7"/>
      <c r="BF24" s="7"/>
      <c r="BX24" s="7"/>
      <c r="CU24" t="s">
        <v>205</v>
      </c>
      <c r="DA24" t="s">
        <v>90</v>
      </c>
      <c r="DC24" s="572" t="s">
        <v>596</v>
      </c>
      <c r="DD24" s="572"/>
      <c r="DE24" s="572"/>
      <c r="DF24" s="572"/>
      <c r="DG24" s="572"/>
      <c r="DH24" s="572"/>
      <c r="DI24" s="572"/>
      <c r="DJ24" s="572"/>
      <c r="DK24" s="572"/>
      <c r="DL24" s="572"/>
      <c r="DM24" s="572"/>
      <c r="DN24" s="572"/>
      <c r="DO24" s="572"/>
      <c r="DP24" s="572"/>
      <c r="DQ24" s="572"/>
      <c r="DR24" s="572"/>
      <c r="DS24" s="572"/>
      <c r="DT24" s="572"/>
      <c r="DU24" s="572"/>
      <c r="DV24" s="572"/>
      <c r="DW24" s="572"/>
      <c r="DX24" s="572"/>
      <c r="DY24" s="572"/>
      <c r="DZ24" s="572"/>
      <c r="EA24" s="572"/>
      <c r="EB24" s="572"/>
      <c r="EC24" s="572"/>
      <c r="ED24" s="572"/>
      <c r="EE24" s="572"/>
      <c r="EF24" s="572"/>
    </row>
    <row r="25" spans="5:136" ht="15.75" customHeight="1">
      <c r="AW25" t="s">
        <v>913</v>
      </c>
      <c r="AY25" s="7"/>
      <c r="AZ25" s="7"/>
      <c r="BF25" s="7"/>
      <c r="BX25" s="7"/>
    </row>
    <row r="26" spans="5:136" ht="18.75" customHeight="1">
      <c r="E26" t="s">
        <v>91</v>
      </c>
      <c r="AW26" t="s">
        <v>914</v>
      </c>
      <c r="AY26" s="7"/>
      <c r="AZ26" s="7"/>
      <c r="BF26" s="7"/>
      <c r="BX26" s="7"/>
      <c r="CR26" t="s">
        <v>91</v>
      </c>
    </row>
    <row r="27" spans="5:136" ht="18.75" customHeight="1">
      <c r="F27" s="234" t="s">
        <v>97</v>
      </c>
      <c r="G27" s="234"/>
      <c r="H27" s="234"/>
      <c r="I27" s="234"/>
      <c r="J27" s="234"/>
      <c r="K27" s="234"/>
      <c r="L27" s="234"/>
      <c r="M27" s="234"/>
      <c r="N27" s="234"/>
      <c r="O27" s="234"/>
      <c r="P27" s="234" t="s">
        <v>98</v>
      </c>
      <c r="Q27" s="234"/>
      <c r="R27" s="234"/>
      <c r="S27" s="234"/>
      <c r="T27" s="234"/>
      <c r="U27" s="234"/>
      <c r="V27" s="234"/>
      <c r="W27" s="234"/>
      <c r="X27" s="234"/>
      <c r="Y27" s="234"/>
      <c r="Z27" s="234"/>
      <c r="AA27" s="234"/>
      <c r="AB27" s="234"/>
      <c r="AC27" s="234"/>
      <c r="AD27" s="234"/>
      <c r="AE27" s="234" t="s">
        <v>99</v>
      </c>
      <c r="AF27" s="234"/>
      <c r="AG27" s="234"/>
      <c r="AH27" s="234"/>
      <c r="AI27" s="234"/>
      <c r="AJ27" s="234"/>
      <c r="AK27" s="234"/>
      <c r="AL27" s="234"/>
      <c r="AM27" s="234"/>
      <c r="AN27" s="234"/>
      <c r="AO27" s="234"/>
      <c r="AP27" s="234"/>
      <c r="AQ27" s="234"/>
      <c r="AR27" s="234"/>
      <c r="AY27" s="7"/>
      <c r="AZ27" s="7"/>
      <c r="BF27" s="7"/>
      <c r="BX27" s="7"/>
      <c r="CS27" s="234" t="s">
        <v>97</v>
      </c>
      <c r="CT27" s="234"/>
      <c r="CU27" s="234"/>
      <c r="CV27" s="234"/>
      <c r="CW27" s="234"/>
      <c r="CX27" s="234"/>
      <c r="CY27" s="234"/>
      <c r="CZ27" s="234"/>
      <c r="DA27" s="234"/>
      <c r="DB27" s="234"/>
      <c r="DC27" s="234" t="s">
        <v>98</v>
      </c>
      <c r="DD27" s="234"/>
      <c r="DE27" s="234"/>
      <c r="DF27" s="234"/>
      <c r="DG27" s="234"/>
      <c r="DH27" s="234"/>
      <c r="DI27" s="234"/>
      <c r="DJ27" s="234"/>
      <c r="DK27" s="234"/>
      <c r="DL27" s="234"/>
      <c r="DM27" s="234"/>
      <c r="DN27" s="234"/>
      <c r="DO27" s="234"/>
      <c r="DP27" s="234"/>
      <c r="DQ27" s="234"/>
      <c r="DR27" s="234" t="s">
        <v>99</v>
      </c>
      <c r="DS27" s="234"/>
      <c r="DT27" s="234"/>
      <c r="DU27" s="234"/>
      <c r="DV27" s="234"/>
      <c r="DW27" s="234"/>
      <c r="DX27" s="234"/>
      <c r="DY27" s="234"/>
      <c r="DZ27" s="234"/>
      <c r="EA27" s="234"/>
      <c r="EB27" s="234"/>
      <c r="EC27" s="234"/>
      <c r="ED27" s="234"/>
      <c r="EE27" s="234"/>
    </row>
    <row r="28" spans="5:136" ht="18.75" customHeight="1">
      <c r="F28" s="349" t="s">
        <v>92</v>
      </c>
      <c r="G28" s="349"/>
      <c r="H28" s="349"/>
      <c r="I28" s="349"/>
      <c r="J28" s="349"/>
      <c r="K28" s="349"/>
      <c r="L28" s="349"/>
      <c r="M28" s="349"/>
      <c r="N28" s="349"/>
      <c r="O28" s="349"/>
      <c r="P28" s="573" t="str">
        <f>IF(②申請書１!P26="","",②申請書１!P26)</f>
        <v/>
      </c>
      <c r="Q28" s="573"/>
      <c r="R28" s="573"/>
      <c r="S28" s="573"/>
      <c r="T28" s="573"/>
      <c r="U28" s="573"/>
      <c r="V28" s="573"/>
      <c r="W28" s="573"/>
      <c r="X28" s="573"/>
      <c r="Y28" s="573"/>
      <c r="Z28" s="573"/>
      <c r="AA28" s="573"/>
      <c r="AB28" s="573"/>
      <c r="AC28" s="573"/>
      <c r="AD28" s="573"/>
      <c r="AE28" s="573" t="str">
        <f>IF(②申請書１!AE26="","",②申請書１!AE26)</f>
        <v/>
      </c>
      <c r="AF28" s="573"/>
      <c r="AG28" s="573"/>
      <c r="AH28" s="573"/>
      <c r="AI28" s="573"/>
      <c r="AJ28" s="573"/>
      <c r="AK28" s="573"/>
      <c r="AL28" s="573"/>
      <c r="AM28" s="573"/>
      <c r="AN28" s="573"/>
      <c r="AO28" s="573"/>
      <c r="AP28" s="573"/>
      <c r="AQ28" s="573"/>
      <c r="AR28" s="573"/>
      <c r="AY28" s="7"/>
      <c r="AZ28" s="7"/>
      <c r="BF28" s="7"/>
      <c r="BX28" s="7"/>
      <c r="CS28" s="349" t="s">
        <v>92</v>
      </c>
      <c r="CT28" s="349"/>
      <c r="CU28" s="349"/>
      <c r="CV28" s="349"/>
      <c r="CW28" s="349"/>
      <c r="CX28" s="349"/>
      <c r="CY28" s="349"/>
      <c r="CZ28" s="349"/>
      <c r="DA28" s="349"/>
      <c r="DB28" s="349"/>
      <c r="DC28" s="357" t="s">
        <v>586</v>
      </c>
      <c r="DD28" s="357"/>
      <c r="DE28" s="357"/>
      <c r="DF28" s="357"/>
      <c r="DG28" s="357"/>
      <c r="DH28" s="357"/>
      <c r="DI28" s="357"/>
      <c r="DJ28" s="357"/>
      <c r="DK28" s="357"/>
      <c r="DL28" s="357"/>
      <c r="DM28" s="357"/>
      <c r="DN28" s="357"/>
      <c r="DO28" s="357"/>
      <c r="DP28" s="357"/>
      <c r="DQ28" s="357"/>
      <c r="DR28" s="357" t="s">
        <v>552</v>
      </c>
      <c r="DS28" s="357"/>
      <c r="DT28" s="357"/>
      <c r="DU28" s="357"/>
      <c r="DV28" s="357"/>
      <c r="DW28" s="357"/>
      <c r="DX28" s="357"/>
      <c r="DY28" s="357"/>
      <c r="DZ28" s="357"/>
      <c r="EA28" s="357"/>
      <c r="EB28" s="357"/>
      <c r="EC28" s="357"/>
      <c r="ED28" s="357"/>
      <c r="EE28" s="357"/>
    </row>
    <row r="29" spans="5:136" ht="36" customHeight="1">
      <c r="F29" s="227" t="s">
        <v>673</v>
      </c>
      <c r="G29" s="227"/>
      <c r="H29" s="227"/>
      <c r="I29" s="227"/>
      <c r="J29" s="227"/>
      <c r="K29" s="227"/>
      <c r="L29" s="227"/>
      <c r="M29" s="227"/>
      <c r="N29" s="227"/>
      <c r="O29" s="227"/>
      <c r="P29" s="378" t="str">
        <f>IF(②申請書１!P27="","",②申請書１!P27)</f>
        <v/>
      </c>
      <c r="Q29" s="378"/>
      <c r="R29" s="378"/>
      <c r="S29" s="378"/>
      <c r="T29" s="378"/>
      <c r="U29" s="378"/>
      <c r="V29" s="378"/>
      <c r="W29" s="378"/>
      <c r="X29" s="378"/>
      <c r="Y29" s="378"/>
      <c r="Z29" s="378"/>
      <c r="AA29" s="378"/>
      <c r="AB29" s="378"/>
      <c r="AC29" s="378"/>
      <c r="AD29" s="378"/>
      <c r="AE29" s="378" t="str">
        <f>IF(②申請書１!AE27="","",②申請書１!AE27)</f>
        <v/>
      </c>
      <c r="AF29" s="378"/>
      <c r="AG29" s="378"/>
      <c r="AH29" s="378"/>
      <c r="AI29" s="378"/>
      <c r="AJ29" s="378"/>
      <c r="AK29" s="378"/>
      <c r="AL29" s="378"/>
      <c r="AM29" s="378"/>
      <c r="AN29" s="378"/>
      <c r="AO29" s="378"/>
      <c r="AP29" s="378"/>
      <c r="AQ29" s="378"/>
      <c r="AR29" s="378"/>
      <c r="AY29" s="7"/>
      <c r="AZ29" s="7"/>
      <c r="BF29" s="7"/>
      <c r="BX29" s="7"/>
      <c r="CS29" s="227" t="s">
        <v>673</v>
      </c>
      <c r="CT29" s="227"/>
      <c r="CU29" s="227"/>
      <c r="CV29" s="227"/>
      <c r="CW29" s="227"/>
      <c r="CX29" s="227"/>
      <c r="CY29" s="227"/>
      <c r="CZ29" s="227"/>
      <c r="DA29" s="227"/>
      <c r="DB29" s="227"/>
      <c r="DC29" s="532" t="s">
        <v>549</v>
      </c>
      <c r="DD29" s="532"/>
      <c r="DE29" s="532"/>
      <c r="DF29" s="532"/>
      <c r="DG29" s="532"/>
      <c r="DH29" s="532"/>
      <c r="DI29" s="532"/>
      <c r="DJ29" s="532"/>
      <c r="DK29" s="532"/>
      <c r="DL29" s="532"/>
      <c r="DM29" s="532"/>
      <c r="DN29" s="532"/>
      <c r="DO29" s="532"/>
      <c r="DP29" s="532"/>
      <c r="DQ29" s="532"/>
      <c r="DR29" s="532" t="s">
        <v>553</v>
      </c>
      <c r="DS29" s="532"/>
      <c r="DT29" s="532"/>
      <c r="DU29" s="532"/>
      <c r="DV29" s="532"/>
      <c r="DW29" s="532"/>
      <c r="DX29" s="532"/>
      <c r="DY29" s="532"/>
      <c r="DZ29" s="532"/>
      <c r="EA29" s="532"/>
      <c r="EB29" s="532"/>
      <c r="EC29" s="532"/>
      <c r="ED29" s="532"/>
      <c r="EE29" s="532"/>
    </row>
    <row r="30" spans="5:136" ht="18.75" customHeight="1">
      <c r="F30" s="349" t="s">
        <v>93</v>
      </c>
      <c r="G30" s="349"/>
      <c r="H30" s="349"/>
      <c r="I30" s="349"/>
      <c r="J30" s="349"/>
      <c r="K30" s="349"/>
      <c r="L30" s="349"/>
      <c r="M30" s="349"/>
      <c r="N30" s="349"/>
      <c r="O30" s="349"/>
      <c r="P30" s="573" t="str">
        <f>IF(②申請書１!P28="","",②申請書１!P28)</f>
        <v/>
      </c>
      <c r="Q30" s="573"/>
      <c r="R30" s="573"/>
      <c r="S30" s="573"/>
      <c r="T30" s="573"/>
      <c r="U30" s="573"/>
      <c r="V30" s="573"/>
      <c r="W30" s="573"/>
      <c r="X30" s="573"/>
      <c r="Y30" s="573"/>
      <c r="Z30" s="573"/>
      <c r="AA30" s="573"/>
      <c r="AB30" s="573"/>
      <c r="AC30" s="573"/>
      <c r="AD30" s="573"/>
      <c r="AE30" s="573" t="str">
        <f>IF(②申請書１!AE28="","",②申請書１!AE28)</f>
        <v/>
      </c>
      <c r="AF30" s="573"/>
      <c r="AG30" s="573"/>
      <c r="AH30" s="573"/>
      <c r="AI30" s="573"/>
      <c r="AJ30" s="573"/>
      <c r="AK30" s="573"/>
      <c r="AL30" s="573"/>
      <c r="AM30" s="573"/>
      <c r="AN30" s="573"/>
      <c r="AO30" s="573"/>
      <c r="AP30" s="573"/>
      <c r="AQ30" s="573"/>
      <c r="AR30" s="573"/>
      <c r="AY30" s="7"/>
      <c r="AZ30" s="7"/>
      <c r="BF30" s="7"/>
      <c r="BX30" s="7"/>
      <c r="CS30" s="349" t="s">
        <v>93</v>
      </c>
      <c r="CT30" s="349"/>
      <c r="CU30" s="349"/>
      <c r="CV30" s="349"/>
      <c r="CW30" s="349"/>
      <c r="CX30" s="349"/>
      <c r="CY30" s="349"/>
      <c r="CZ30" s="349"/>
      <c r="DA30" s="349"/>
      <c r="DB30" s="349"/>
      <c r="DC30" s="357" t="s">
        <v>589</v>
      </c>
      <c r="DD30" s="357"/>
      <c r="DE30" s="357"/>
      <c r="DF30" s="357"/>
      <c r="DG30" s="357"/>
      <c r="DH30" s="357"/>
      <c r="DI30" s="357"/>
      <c r="DJ30" s="357"/>
      <c r="DK30" s="357"/>
      <c r="DL30" s="357"/>
      <c r="DM30" s="357"/>
      <c r="DN30" s="357"/>
      <c r="DO30" s="357"/>
      <c r="DP30" s="357"/>
      <c r="DQ30" s="357"/>
      <c r="DR30" s="357" t="s">
        <v>545</v>
      </c>
      <c r="DS30" s="357"/>
      <c r="DT30" s="357"/>
      <c r="DU30" s="357"/>
      <c r="DV30" s="357"/>
      <c r="DW30" s="357"/>
      <c r="DX30" s="357"/>
      <c r="DY30" s="357"/>
      <c r="DZ30" s="357"/>
      <c r="EA30" s="357"/>
      <c r="EB30" s="357"/>
      <c r="EC30" s="357"/>
      <c r="ED30" s="357"/>
      <c r="EE30" s="357"/>
    </row>
    <row r="31" spans="5:136" ht="39" customHeight="1">
      <c r="F31" s="228" t="s">
        <v>80</v>
      </c>
      <c r="G31" s="228"/>
      <c r="H31" s="228"/>
      <c r="I31" s="228"/>
      <c r="J31" s="228"/>
      <c r="K31" s="228"/>
      <c r="L31" s="228"/>
      <c r="M31" s="228"/>
      <c r="N31" s="228"/>
      <c r="O31" s="228"/>
      <c r="P31" s="378" t="str">
        <f>IF(②申請書１!P29="","",②申請書１!P29)</f>
        <v/>
      </c>
      <c r="Q31" s="378"/>
      <c r="R31" s="378"/>
      <c r="S31" s="378"/>
      <c r="T31" s="378"/>
      <c r="U31" s="378"/>
      <c r="V31" s="378"/>
      <c r="W31" s="378"/>
      <c r="X31" s="378"/>
      <c r="Y31" s="378"/>
      <c r="Z31" s="378"/>
      <c r="AA31" s="378"/>
      <c r="AB31" s="378"/>
      <c r="AC31" s="378"/>
      <c r="AD31" s="378"/>
      <c r="AE31" s="378" t="str">
        <f>IF(②申請書１!AE29="","",②申請書１!AE29)</f>
        <v/>
      </c>
      <c r="AF31" s="378"/>
      <c r="AG31" s="378"/>
      <c r="AH31" s="378"/>
      <c r="AI31" s="378"/>
      <c r="AJ31" s="378"/>
      <c r="AK31" s="378"/>
      <c r="AL31" s="378"/>
      <c r="AM31" s="378"/>
      <c r="AN31" s="378"/>
      <c r="AO31" s="378"/>
      <c r="AP31" s="378"/>
      <c r="AQ31" s="378"/>
      <c r="AR31" s="378"/>
      <c r="AY31" s="7"/>
      <c r="AZ31" s="7"/>
      <c r="BF31" s="7"/>
      <c r="BX31" s="7"/>
      <c r="CS31" s="228" t="s">
        <v>80</v>
      </c>
      <c r="CT31" s="228"/>
      <c r="CU31" s="228"/>
      <c r="CV31" s="228"/>
      <c r="CW31" s="228"/>
      <c r="CX31" s="228"/>
      <c r="CY31" s="228"/>
      <c r="CZ31" s="228"/>
      <c r="DA31" s="228"/>
      <c r="DB31" s="228"/>
      <c r="DC31" s="532" t="s">
        <v>588</v>
      </c>
      <c r="DD31" s="532"/>
      <c r="DE31" s="532"/>
      <c r="DF31" s="532"/>
      <c r="DG31" s="532"/>
      <c r="DH31" s="532"/>
      <c r="DI31" s="532"/>
      <c r="DJ31" s="532"/>
      <c r="DK31" s="532"/>
      <c r="DL31" s="532"/>
      <c r="DM31" s="532"/>
      <c r="DN31" s="532"/>
      <c r="DO31" s="532"/>
      <c r="DP31" s="532"/>
      <c r="DQ31" s="532"/>
      <c r="DR31" s="532" t="s">
        <v>546</v>
      </c>
      <c r="DS31" s="532"/>
      <c r="DT31" s="532"/>
      <c r="DU31" s="532"/>
      <c r="DV31" s="532"/>
      <c r="DW31" s="532"/>
      <c r="DX31" s="532"/>
      <c r="DY31" s="532"/>
      <c r="DZ31" s="532"/>
      <c r="EA31" s="532"/>
      <c r="EB31" s="532"/>
      <c r="EC31" s="532"/>
      <c r="ED31" s="532"/>
      <c r="EE31" s="532"/>
    </row>
    <row r="32" spans="5:136" ht="18.75" customHeight="1">
      <c r="F32" s="349" t="s">
        <v>94</v>
      </c>
      <c r="G32" s="349"/>
      <c r="H32" s="349"/>
      <c r="I32" s="349"/>
      <c r="J32" s="349"/>
      <c r="K32" s="349"/>
      <c r="L32" s="349"/>
      <c r="M32" s="349"/>
      <c r="N32" s="349"/>
      <c r="O32" s="349"/>
      <c r="P32" s="573" t="str">
        <f>IF(②申請書１!P30="","",②申請書１!P30)</f>
        <v/>
      </c>
      <c r="Q32" s="573"/>
      <c r="R32" s="573"/>
      <c r="S32" s="573"/>
      <c r="T32" s="573"/>
      <c r="U32" s="573"/>
      <c r="V32" s="573"/>
      <c r="W32" s="573"/>
      <c r="X32" s="573"/>
      <c r="Y32" s="573"/>
      <c r="Z32" s="573"/>
      <c r="AA32" s="573"/>
      <c r="AB32" s="573"/>
      <c r="AC32" s="573"/>
      <c r="AD32" s="573"/>
      <c r="AE32" s="573" t="str">
        <f>IF(②申請書１!AE30="","",②申請書１!AE30)</f>
        <v/>
      </c>
      <c r="AF32" s="573"/>
      <c r="AG32" s="573"/>
      <c r="AH32" s="573"/>
      <c r="AI32" s="573"/>
      <c r="AJ32" s="573"/>
      <c r="AK32" s="573"/>
      <c r="AL32" s="573"/>
      <c r="AM32" s="573"/>
      <c r="AN32" s="573"/>
      <c r="AO32" s="573"/>
      <c r="AP32" s="573"/>
      <c r="AQ32" s="573"/>
      <c r="AR32" s="573"/>
      <c r="AY32" s="7"/>
      <c r="AZ32" s="7"/>
      <c r="BF32" s="7"/>
      <c r="BX32" s="7"/>
      <c r="CS32" s="349" t="s">
        <v>94</v>
      </c>
      <c r="CT32" s="349"/>
      <c r="CU32" s="349"/>
      <c r="CV32" s="349"/>
      <c r="CW32" s="349"/>
      <c r="CX32" s="349"/>
      <c r="CY32" s="349"/>
      <c r="CZ32" s="349"/>
      <c r="DA32" s="349"/>
      <c r="DB32" s="349"/>
      <c r="DC32" s="357" t="s">
        <v>587</v>
      </c>
      <c r="DD32" s="357"/>
      <c r="DE32" s="357"/>
      <c r="DF32" s="357"/>
      <c r="DG32" s="357"/>
      <c r="DH32" s="357"/>
      <c r="DI32" s="357"/>
      <c r="DJ32" s="357"/>
      <c r="DK32" s="357"/>
      <c r="DL32" s="357"/>
      <c r="DM32" s="357"/>
      <c r="DN32" s="357"/>
      <c r="DO32" s="357"/>
      <c r="DP32" s="357"/>
      <c r="DQ32" s="357"/>
      <c r="DR32" s="357" t="s">
        <v>550</v>
      </c>
      <c r="DS32" s="357"/>
      <c r="DT32" s="357"/>
      <c r="DU32" s="357"/>
      <c r="DV32" s="357"/>
      <c r="DW32" s="357"/>
      <c r="DX32" s="357"/>
      <c r="DY32" s="357"/>
      <c r="DZ32" s="357"/>
      <c r="EA32" s="357"/>
      <c r="EB32" s="357"/>
      <c r="EC32" s="357"/>
      <c r="ED32" s="357"/>
      <c r="EE32" s="357"/>
    </row>
    <row r="33" spans="1:136" ht="18.75" customHeight="1">
      <c r="F33" s="349" t="s">
        <v>95</v>
      </c>
      <c r="G33" s="349"/>
      <c r="H33" s="349"/>
      <c r="I33" s="349"/>
      <c r="J33" s="349"/>
      <c r="K33" s="349"/>
      <c r="L33" s="349"/>
      <c r="M33" s="349"/>
      <c r="N33" s="349"/>
      <c r="O33" s="349"/>
      <c r="P33" s="573" t="str">
        <f>IF(②申請書１!P31="","",②申請書１!P31)</f>
        <v/>
      </c>
      <c r="Q33" s="573"/>
      <c r="R33" s="573"/>
      <c r="S33" s="573"/>
      <c r="T33" s="573"/>
      <c r="U33" s="573"/>
      <c r="V33" s="573"/>
      <c r="W33" s="573"/>
      <c r="X33" s="573"/>
      <c r="Y33" s="573"/>
      <c r="Z33" s="573"/>
      <c r="AA33" s="573"/>
      <c r="AB33" s="573"/>
      <c r="AC33" s="573"/>
      <c r="AD33" s="573"/>
      <c r="AE33" s="573" t="str">
        <f>IF(②申請書１!AE31="","",②申請書１!AE31)</f>
        <v/>
      </c>
      <c r="AF33" s="573"/>
      <c r="AG33" s="573"/>
      <c r="AH33" s="573"/>
      <c r="AI33" s="573"/>
      <c r="AJ33" s="573"/>
      <c r="AK33" s="573"/>
      <c r="AL33" s="573"/>
      <c r="AM33" s="573"/>
      <c r="AN33" s="573"/>
      <c r="AO33" s="573"/>
      <c r="AP33" s="573"/>
      <c r="AQ33" s="573"/>
      <c r="AR33" s="573"/>
      <c r="AY33" s="7"/>
      <c r="AZ33" s="7"/>
      <c r="BF33" s="7"/>
      <c r="BX33" s="7"/>
      <c r="CS33" s="349" t="s">
        <v>95</v>
      </c>
      <c r="CT33" s="349"/>
      <c r="CU33" s="349"/>
      <c r="CV33" s="349"/>
      <c r="CW33" s="349"/>
      <c r="CX33" s="349"/>
      <c r="CY33" s="349"/>
      <c r="CZ33" s="349"/>
      <c r="DA33" s="349"/>
      <c r="DB33" s="349"/>
      <c r="DC33" s="357" t="s">
        <v>485</v>
      </c>
      <c r="DD33" s="357"/>
      <c r="DE33" s="357"/>
      <c r="DF33" s="357"/>
      <c r="DG33" s="357"/>
      <c r="DH33" s="357"/>
      <c r="DI33" s="357"/>
      <c r="DJ33" s="357"/>
      <c r="DK33" s="357"/>
      <c r="DL33" s="357"/>
      <c r="DM33" s="357"/>
      <c r="DN33" s="357"/>
      <c r="DO33" s="357"/>
      <c r="DP33" s="357"/>
      <c r="DQ33" s="357"/>
      <c r="DR33" s="357" t="s">
        <v>485</v>
      </c>
      <c r="DS33" s="357"/>
      <c r="DT33" s="357"/>
      <c r="DU33" s="357"/>
      <c r="DV33" s="357"/>
      <c r="DW33" s="357"/>
      <c r="DX33" s="357"/>
      <c r="DY33" s="357"/>
      <c r="DZ33" s="357"/>
      <c r="EA33" s="357"/>
      <c r="EB33" s="357"/>
      <c r="EC33" s="357"/>
      <c r="ED33" s="357"/>
      <c r="EE33" s="357"/>
    </row>
    <row r="34" spans="1:136" ht="38.25" customHeight="1">
      <c r="F34" s="228" t="s">
        <v>96</v>
      </c>
      <c r="G34" s="228"/>
      <c r="H34" s="228"/>
      <c r="I34" s="228"/>
      <c r="J34" s="228"/>
      <c r="K34" s="228"/>
      <c r="L34" s="228"/>
      <c r="M34" s="228"/>
      <c r="N34" s="228"/>
      <c r="O34" s="228"/>
      <c r="P34" s="378" t="str">
        <f>IF(②申請書１!P32="","",②申請書１!P32)</f>
        <v/>
      </c>
      <c r="Q34" s="378"/>
      <c r="R34" s="378"/>
      <c r="S34" s="378"/>
      <c r="T34" s="378"/>
      <c r="U34" s="378"/>
      <c r="V34" s="378"/>
      <c r="W34" s="378"/>
      <c r="X34" s="378"/>
      <c r="Y34" s="378"/>
      <c r="Z34" s="378"/>
      <c r="AA34" s="378"/>
      <c r="AB34" s="378"/>
      <c r="AC34" s="378"/>
      <c r="AD34" s="378"/>
      <c r="AE34" s="378" t="str">
        <f>IF(②申請書１!AE32="","",②申請書１!AE32)</f>
        <v/>
      </c>
      <c r="AF34" s="378"/>
      <c r="AG34" s="378"/>
      <c r="AH34" s="378"/>
      <c r="AI34" s="378"/>
      <c r="AJ34" s="378"/>
      <c r="AK34" s="378"/>
      <c r="AL34" s="378"/>
      <c r="AM34" s="378"/>
      <c r="AN34" s="378"/>
      <c r="AO34" s="378"/>
      <c r="AP34" s="378"/>
      <c r="AQ34" s="378"/>
      <c r="AR34" s="378"/>
      <c r="AY34" s="7"/>
      <c r="AZ34" s="7"/>
      <c r="BF34" s="7"/>
      <c r="BX34" s="7"/>
      <c r="CS34" s="349" t="s">
        <v>96</v>
      </c>
      <c r="CT34" s="349"/>
      <c r="CU34" s="349"/>
      <c r="CV34" s="349"/>
      <c r="CW34" s="349"/>
      <c r="CX34" s="349"/>
      <c r="CY34" s="349"/>
      <c r="CZ34" s="349"/>
      <c r="DA34" s="349"/>
      <c r="DB34" s="349"/>
      <c r="DC34" s="357" t="s">
        <v>551</v>
      </c>
      <c r="DD34" s="357"/>
      <c r="DE34" s="357"/>
      <c r="DF34" s="357"/>
      <c r="DG34" s="357"/>
      <c r="DH34" s="357"/>
      <c r="DI34" s="357"/>
      <c r="DJ34" s="357"/>
      <c r="DK34" s="357"/>
      <c r="DL34" s="357"/>
      <c r="DM34" s="357"/>
      <c r="DN34" s="357"/>
      <c r="DO34" s="357"/>
      <c r="DP34" s="357"/>
      <c r="DQ34" s="357"/>
      <c r="DR34" s="357" t="s">
        <v>551</v>
      </c>
      <c r="DS34" s="357"/>
      <c r="DT34" s="357"/>
      <c r="DU34" s="357"/>
      <c r="DV34" s="357"/>
      <c r="DW34" s="357"/>
      <c r="DX34" s="357"/>
      <c r="DY34" s="357"/>
      <c r="DZ34" s="357"/>
      <c r="EA34" s="357"/>
      <c r="EB34" s="357"/>
      <c r="EC34" s="357"/>
      <c r="ED34" s="357"/>
      <c r="EE34" s="357"/>
    </row>
    <row r="35" spans="1:136" ht="18.75" customHeight="1">
      <c r="AY35" s="7"/>
      <c r="AZ35" s="7"/>
      <c r="BF35" s="7"/>
      <c r="BX35" s="7"/>
    </row>
    <row r="36" spans="1:136" ht="18.75" customHeight="1">
      <c r="E36" t="s">
        <v>207</v>
      </c>
      <c r="AY36" s="7"/>
      <c r="AZ36" s="7"/>
      <c r="BF36" s="7"/>
      <c r="BX36" s="7"/>
      <c r="CR36" t="s">
        <v>207</v>
      </c>
    </row>
    <row r="37" spans="1:136" ht="18.75" customHeight="1">
      <c r="E37" t="s">
        <v>209</v>
      </c>
      <c r="AU37" s="17" t="s">
        <v>438</v>
      </c>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7"/>
      <c r="CR37" t="s">
        <v>209</v>
      </c>
    </row>
    <row r="38" spans="1:136">
      <c r="E38" s="234" t="s">
        <v>12</v>
      </c>
      <c r="F38" s="234"/>
      <c r="G38" s="234"/>
      <c r="H38" s="234"/>
      <c r="I38" s="234"/>
      <c r="J38" s="234"/>
      <c r="K38" s="234"/>
      <c r="L38" s="234"/>
      <c r="M38" s="234"/>
      <c r="N38" s="234"/>
      <c r="O38" s="234"/>
      <c r="P38" s="234"/>
      <c r="Q38" s="369" t="str">
        <f>IF(②申請書１!Q37="","",②申請書１!Q37)</f>
        <v/>
      </c>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1"/>
      <c r="AW38" s="102" t="s">
        <v>726</v>
      </c>
      <c r="CR38" s="234" t="s">
        <v>12</v>
      </c>
      <c r="CS38" s="234"/>
      <c r="CT38" s="234"/>
      <c r="CU38" s="234"/>
      <c r="CV38" s="234"/>
      <c r="CW38" s="234"/>
      <c r="CX38" s="234"/>
      <c r="CY38" s="234"/>
      <c r="CZ38" s="234"/>
      <c r="DA38" s="234"/>
      <c r="DB38" s="234"/>
      <c r="DC38" s="234"/>
      <c r="DD38" s="358" t="s">
        <v>302</v>
      </c>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60"/>
    </row>
    <row r="39" spans="1:136">
      <c r="E39" s="234" t="s">
        <v>13</v>
      </c>
      <c r="F39" s="234"/>
      <c r="G39" s="234"/>
      <c r="H39" s="234"/>
      <c r="I39" s="234"/>
      <c r="J39" s="234"/>
      <c r="K39" s="234"/>
      <c r="L39" s="234"/>
      <c r="M39" s="234"/>
      <c r="N39" s="234"/>
      <c r="O39" s="234"/>
      <c r="P39" s="234"/>
      <c r="Q39" s="369" t="str">
        <f>IF(②申請書１!Q38="","",②申請書１!Q38)</f>
        <v/>
      </c>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1"/>
      <c r="CR39" s="234" t="s">
        <v>13</v>
      </c>
      <c r="CS39" s="234"/>
      <c r="CT39" s="234"/>
      <c r="CU39" s="234"/>
      <c r="CV39" s="234"/>
      <c r="CW39" s="234"/>
      <c r="CX39" s="234"/>
      <c r="CY39" s="234"/>
      <c r="CZ39" s="234"/>
      <c r="DA39" s="234"/>
      <c r="DB39" s="234"/>
      <c r="DC39" s="234"/>
      <c r="DD39" s="358" t="s">
        <v>357</v>
      </c>
      <c r="DE39" s="359"/>
      <c r="DF39" s="359"/>
      <c r="DG39" s="359"/>
      <c r="DH39" s="359"/>
      <c r="DI39" s="359"/>
      <c r="DJ39" s="359"/>
      <c r="DK39" s="359"/>
      <c r="DL39" s="359"/>
      <c r="DM39" s="359"/>
      <c r="DN39" s="359"/>
      <c r="DO39" s="359"/>
      <c r="DP39" s="359"/>
      <c r="DQ39" s="359"/>
      <c r="DR39" s="359"/>
      <c r="DS39" s="359"/>
      <c r="DT39" s="359"/>
      <c r="DU39" s="359"/>
      <c r="DV39" s="359"/>
      <c r="DW39" s="359"/>
      <c r="DX39" s="359"/>
      <c r="DY39" s="359"/>
      <c r="DZ39" s="359"/>
      <c r="EA39" s="359"/>
      <c r="EB39" s="359"/>
      <c r="EC39" s="359"/>
      <c r="ED39" s="359"/>
      <c r="EE39" s="359"/>
      <c r="EF39" s="360"/>
    </row>
    <row r="40" spans="1:136">
      <c r="E40" s="234" t="s">
        <v>14</v>
      </c>
      <c r="F40" s="234"/>
      <c r="G40" s="234"/>
      <c r="H40" s="234"/>
      <c r="I40" s="234"/>
      <c r="J40" s="234"/>
      <c r="K40" s="234"/>
      <c r="L40" s="234"/>
      <c r="M40" s="234"/>
      <c r="N40" s="234"/>
      <c r="O40" s="234"/>
      <c r="P40" s="234"/>
      <c r="Q40" s="369" t="str">
        <f>IF(②申請書１!Q39="","",②申請書１!Q39)</f>
        <v/>
      </c>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1"/>
      <c r="CR40" s="234" t="s">
        <v>14</v>
      </c>
      <c r="CS40" s="234"/>
      <c r="CT40" s="234"/>
      <c r="CU40" s="234"/>
      <c r="CV40" s="234"/>
      <c r="CW40" s="234"/>
      <c r="CX40" s="234"/>
      <c r="CY40" s="234"/>
      <c r="CZ40" s="234"/>
      <c r="DA40" s="234"/>
      <c r="DB40" s="234"/>
      <c r="DC40" s="234"/>
      <c r="DD40" s="358" t="s">
        <v>378</v>
      </c>
      <c r="DE40" s="359"/>
      <c r="DF40" s="359"/>
      <c r="DG40" s="359"/>
      <c r="DH40" s="359"/>
      <c r="DI40" s="359"/>
      <c r="DJ40" s="359"/>
      <c r="DK40" s="359"/>
      <c r="DL40" s="359"/>
      <c r="DM40" s="359"/>
      <c r="DN40" s="359"/>
      <c r="DO40" s="359"/>
      <c r="DP40" s="359"/>
      <c r="DQ40" s="359"/>
      <c r="DR40" s="359"/>
      <c r="DS40" s="359"/>
      <c r="DT40" s="359"/>
      <c r="DU40" s="359"/>
      <c r="DV40" s="359"/>
      <c r="DW40" s="359"/>
      <c r="DX40" s="359"/>
      <c r="DY40" s="359"/>
      <c r="DZ40" s="359"/>
      <c r="EA40" s="359"/>
      <c r="EB40" s="359"/>
      <c r="EC40" s="359"/>
      <c r="ED40" s="359"/>
      <c r="EE40" s="359"/>
      <c r="EF40" s="360"/>
    </row>
    <row r="41" spans="1:136">
      <c r="E41" s="234" t="s">
        <v>15</v>
      </c>
      <c r="F41" s="234"/>
      <c r="G41" s="234"/>
      <c r="H41" s="234"/>
      <c r="I41" s="234"/>
      <c r="J41" s="234"/>
      <c r="K41" s="234"/>
      <c r="L41" s="234"/>
      <c r="M41" s="234"/>
      <c r="N41" s="234"/>
      <c r="O41" s="234"/>
      <c r="P41" s="234"/>
      <c r="Q41" s="369" t="str">
        <f>IF(②申請書１!Q40="","",②申請書１!Q40)</f>
        <v/>
      </c>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1"/>
      <c r="CR41" s="234" t="s">
        <v>15</v>
      </c>
      <c r="CS41" s="234"/>
      <c r="CT41" s="234"/>
      <c r="CU41" s="234"/>
      <c r="CV41" s="234"/>
      <c r="CW41" s="234"/>
      <c r="CX41" s="234"/>
      <c r="CY41" s="234"/>
      <c r="CZ41" s="234"/>
      <c r="DA41" s="234"/>
      <c r="DB41" s="234"/>
      <c r="DC41" s="234"/>
      <c r="DD41" s="358"/>
      <c r="DE41" s="359"/>
      <c r="DF41" s="359"/>
      <c r="DG41" s="359"/>
      <c r="DH41" s="359"/>
      <c r="DI41" s="359"/>
      <c r="DJ41" s="359"/>
      <c r="DK41" s="359"/>
      <c r="DL41" s="359"/>
      <c r="DM41" s="359"/>
      <c r="DN41" s="359"/>
      <c r="DO41" s="359"/>
      <c r="DP41" s="359"/>
      <c r="DQ41" s="359"/>
      <c r="DR41" s="359"/>
      <c r="DS41" s="359"/>
      <c r="DT41" s="359"/>
      <c r="DU41" s="359"/>
      <c r="DV41" s="359"/>
      <c r="DW41" s="359"/>
      <c r="DX41" s="359"/>
      <c r="DY41" s="359"/>
      <c r="DZ41" s="359"/>
      <c r="EA41" s="359"/>
      <c r="EB41" s="359"/>
      <c r="EC41" s="359"/>
      <c r="ED41" s="359"/>
      <c r="EE41" s="359"/>
      <c r="EF41" s="360"/>
    </row>
    <row r="42" spans="1:136">
      <c r="E42" s="234" t="s">
        <v>16</v>
      </c>
      <c r="F42" s="234"/>
      <c r="G42" s="234"/>
      <c r="H42" s="234"/>
      <c r="I42" s="234"/>
      <c r="J42" s="234"/>
      <c r="K42" s="234"/>
      <c r="L42" s="234"/>
      <c r="M42" s="234"/>
      <c r="N42" s="234"/>
      <c r="O42" s="234"/>
      <c r="P42" s="234"/>
      <c r="Q42" s="369" t="str">
        <f>IF(②申請書１!Q41="","",②申請書１!Q41)</f>
        <v/>
      </c>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1"/>
      <c r="CR42" s="234" t="s">
        <v>16</v>
      </c>
      <c r="CS42" s="234"/>
      <c r="CT42" s="234"/>
      <c r="CU42" s="234"/>
      <c r="CV42" s="234"/>
      <c r="CW42" s="234"/>
      <c r="CX42" s="234"/>
      <c r="CY42" s="234"/>
      <c r="CZ42" s="234"/>
      <c r="DA42" s="234"/>
      <c r="DB42" s="234"/>
      <c r="DC42" s="234"/>
      <c r="DD42" s="358" t="s">
        <v>379</v>
      </c>
      <c r="DE42" s="359"/>
      <c r="DF42" s="359"/>
      <c r="DG42" s="359"/>
      <c r="DH42" s="359"/>
      <c r="DI42" s="359"/>
      <c r="DJ42" s="359"/>
      <c r="DK42" s="359"/>
      <c r="DL42" s="359"/>
      <c r="DM42" s="359"/>
      <c r="DN42" s="359"/>
      <c r="DO42" s="359"/>
      <c r="DP42" s="359"/>
      <c r="DQ42" s="359"/>
      <c r="DR42" s="359"/>
      <c r="DS42" s="359"/>
      <c r="DT42" s="359"/>
      <c r="DU42" s="359"/>
      <c r="DV42" s="359"/>
      <c r="DW42" s="359"/>
      <c r="DX42" s="359"/>
      <c r="DY42" s="359"/>
      <c r="DZ42" s="359"/>
      <c r="EA42" s="359"/>
      <c r="EB42" s="359"/>
      <c r="EC42" s="359"/>
      <c r="ED42" s="359"/>
      <c r="EE42" s="359"/>
      <c r="EF42" s="360"/>
    </row>
    <row r="43" spans="1:136" ht="266.25" customHeight="1">
      <c r="E43" s="239" t="s">
        <v>846</v>
      </c>
      <c r="F43" s="240"/>
      <c r="G43" s="240"/>
      <c r="H43" s="240"/>
      <c r="I43" s="240"/>
      <c r="J43" s="240"/>
      <c r="K43" s="240"/>
      <c r="L43" s="240"/>
      <c r="M43" s="240"/>
      <c r="N43" s="240"/>
      <c r="O43" s="240"/>
      <c r="P43" s="240"/>
      <c r="Q43" s="372" t="str">
        <f>IF(②申請書１!Q42="","",②申請書１!Q42)</f>
        <v/>
      </c>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4"/>
      <c r="AU43" s="210" t="s">
        <v>915</v>
      </c>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CR43" s="239" t="s">
        <v>846</v>
      </c>
      <c r="CS43" s="240"/>
      <c r="CT43" s="240"/>
      <c r="CU43" s="240"/>
      <c r="CV43" s="240"/>
      <c r="CW43" s="240"/>
      <c r="CX43" s="240"/>
      <c r="CY43" s="240"/>
      <c r="CZ43" s="240"/>
      <c r="DA43" s="240"/>
      <c r="DB43" s="240"/>
      <c r="DC43" s="240"/>
      <c r="DD43" s="402" t="s">
        <v>380</v>
      </c>
      <c r="DE43" s="403"/>
      <c r="DF43" s="403"/>
      <c r="DG43" s="403"/>
      <c r="DH43" s="403"/>
      <c r="DI43" s="403"/>
      <c r="DJ43" s="403"/>
      <c r="DK43" s="403"/>
      <c r="DL43" s="403"/>
      <c r="DM43" s="403"/>
      <c r="DN43" s="403"/>
      <c r="DO43" s="403"/>
      <c r="DP43" s="403"/>
      <c r="DQ43" s="403"/>
      <c r="DR43" s="403"/>
      <c r="DS43" s="403"/>
      <c r="DT43" s="403"/>
      <c r="DU43" s="403"/>
      <c r="DV43" s="403"/>
      <c r="DW43" s="403"/>
      <c r="DX43" s="403"/>
      <c r="DY43" s="403"/>
      <c r="DZ43" s="403"/>
      <c r="EA43" s="403"/>
      <c r="EB43" s="403"/>
      <c r="EC43" s="403"/>
      <c r="ED43" s="403"/>
      <c r="EE43" s="403"/>
      <c r="EF43" s="404"/>
    </row>
    <row r="44" spans="1:136" ht="137.25" customHeight="1">
      <c r="E44" s="239" t="s">
        <v>883</v>
      </c>
      <c r="F44" s="240"/>
      <c r="G44" s="240"/>
      <c r="H44" s="240"/>
      <c r="I44" s="240"/>
      <c r="J44" s="240"/>
      <c r="K44" s="240"/>
      <c r="L44" s="240"/>
      <c r="M44" s="240"/>
      <c r="N44" s="240"/>
      <c r="O44" s="240"/>
      <c r="P44" s="240"/>
      <c r="Q44" s="372" t="str">
        <f>IF(②申請書１!Q43="","",②申請書１!Q43)</f>
        <v/>
      </c>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4"/>
      <c r="AU44" s="210" t="s">
        <v>915</v>
      </c>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CR44" s="239" t="s">
        <v>883</v>
      </c>
      <c r="CS44" s="240"/>
      <c r="CT44" s="240"/>
      <c r="CU44" s="240"/>
      <c r="CV44" s="240"/>
      <c r="CW44" s="240"/>
      <c r="CX44" s="240"/>
      <c r="CY44" s="240"/>
      <c r="CZ44" s="240"/>
      <c r="DA44" s="240"/>
      <c r="DB44" s="240"/>
      <c r="DC44" s="240"/>
      <c r="DD44" s="402" t="s">
        <v>884</v>
      </c>
      <c r="DE44" s="403"/>
      <c r="DF44" s="403"/>
      <c r="DG44" s="403"/>
      <c r="DH44" s="403"/>
      <c r="DI44" s="403"/>
      <c r="DJ44" s="403"/>
      <c r="DK44" s="403"/>
      <c r="DL44" s="403"/>
      <c r="DM44" s="403"/>
      <c r="DN44" s="403"/>
      <c r="DO44" s="403"/>
      <c r="DP44" s="403"/>
      <c r="DQ44" s="403"/>
      <c r="DR44" s="403"/>
      <c r="DS44" s="403"/>
      <c r="DT44" s="403"/>
      <c r="DU44" s="403"/>
      <c r="DV44" s="403"/>
      <c r="DW44" s="403"/>
      <c r="DX44" s="403"/>
      <c r="DY44" s="403"/>
      <c r="DZ44" s="403"/>
      <c r="EA44" s="403"/>
      <c r="EB44" s="403"/>
      <c r="EC44" s="403"/>
      <c r="ED44" s="403"/>
      <c r="EE44" s="403"/>
      <c r="EF44" s="404"/>
    </row>
    <row r="45" spans="1:136" ht="137.25" customHeight="1">
      <c r="E45" s="240" t="s">
        <v>17</v>
      </c>
      <c r="F45" s="240"/>
      <c r="G45" s="240"/>
      <c r="H45" s="240"/>
      <c r="I45" s="240"/>
      <c r="J45" s="240"/>
      <c r="K45" s="240"/>
      <c r="L45" s="240"/>
      <c r="M45" s="240"/>
      <c r="N45" s="240"/>
      <c r="O45" s="240"/>
      <c r="P45" s="240"/>
      <c r="Q45" s="372" t="str">
        <f>IF(②申請書１!Q44="","",②申請書１!Q44)</f>
        <v/>
      </c>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4"/>
      <c r="AU45" s="210" t="s">
        <v>840</v>
      </c>
      <c r="AV45" s="444"/>
      <c r="AW45" s="444"/>
      <c r="AX45" s="444"/>
      <c r="AY45" s="444"/>
      <c r="AZ45" s="444"/>
      <c r="BA45" s="444"/>
      <c r="BB45" s="444"/>
      <c r="BC45" s="444"/>
      <c r="BD45" s="444"/>
      <c r="BE45" s="444"/>
      <c r="BF45" s="444"/>
      <c r="BG45" s="444"/>
      <c r="BH45" s="444"/>
      <c r="BI45" s="444"/>
      <c r="BJ45" s="444"/>
      <c r="BK45" s="444"/>
      <c r="BL45" s="444"/>
      <c r="BM45" s="444"/>
      <c r="BN45" s="444"/>
      <c r="BO45" s="444"/>
      <c r="BP45" s="444"/>
      <c r="BQ45" s="444"/>
      <c r="BR45" s="444"/>
      <c r="BS45" s="444"/>
      <c r="BT45" s="444"/>
      <c r="BU45" s="444"/>
      <c r="BV45" s="444"/>
      <c r="BW45" s="444"/>
      <c r="CR45" s="240" t="s">
        <v>17</v>
      </c>
      <c r="CS45" s="240"/>
      <c r="CT45" s="240"/>
      <c r="CU45" s="240"/>
      <c r="CV45" s="240"/>
      <c r="CW45" s="240"/>
      <c r="CX45" s="240"/>
      <c r="CY45" s="240"/>
      <c r="CZ45" s="240"/>
      <c r="DA45" s="240"/>
      <c r="DB45" s="240"/>
      <c r="DC45" s="240"/>
      <c r="DD45" s="402" t="s">
        <v>688</v>
      </c>
      <c r="DE45" s="403"/>
      <c r="DF45" s="403"/>
      <c r="DG45" s="403"/>
      <c r="DH45" s="403"/>
      <c r="DI45" s="403"/>
      <c r="DJ45" s="403"/>
      <c r="DK45" s="403"/>
      <c r="DL45" s="403"/>
      <c r="DM45" s="403"/>
      <c r="DN45" s="403"/>
      <c r="DO45" s="403"/>
      <c r="DP45" s="403"/>
      <c r="DQ45" s="403"/>
      <c r="DR45" s="403"/>
      <c r="DS45" s="403"/>
      <c r="DT45" s="403"/>
      <c r="DU45" s="403"/>
      <c r="DV45" s="403"/>
      <c r="DW45" s="403"/>
      <c r="DX45" s="403"/>
      <c r="DY45" s="403"/>
      <c r="DZ45" s="403"/>
      <c r="EA45" s="403"/>
      <c r="EB45" s="403"/>
      <c r="EC45" s="403"/>
      <c r="ED45" s="403"/>
      <c r="EE45" s="403"/>
      <c r="EF45" s="404"/>
    </row>
    <row r="46" spans="1:136" ht="75" customHeight="1">
      <c r="E46" s="239" t="s">
        <v>860</v>
      </c>
      <c r="F46" s="239"/>
      <c r="G46" s="239"/>
      <c r="H46" s="239"/>
      <c r="I46" s="239"/>
      <c r="J46" s="239"/>
      <c r="K46" s="239"/>
      <c r="L46" s="239"/>
      <c r="M46" s="239"/>
      <c r="N46" s="239"/>
      <c r="O46" s="239"/>
      <c r="P46" s="239"/>
      <c r="Q46" s="372" t="str">
        <f>IF(②申請書１!Q45="","",②申請書１!Q45)</f>
        <v/>
      </c>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4"/>
      <c r="AU46" s="210" t="s">
        <v>915</v>
      </c>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CR46" s="239" t="s">
        <v>860</v>
      </c>
      <c r="CS46" s="239"/>
      <c r="CT46" s="239"/>
      <c r="CU46" s="239"/>
      <c r="CV46" s="239"/>
      <c r="CW46" s="239"/>
      <c r="CX46" s="239"/>
      <c r="CY46" s="239"/>
      <c r="CZ46" s="239"/>
      <c r="DA46" s="239"/>
      <c r="DB46" s="239"/>
      <c r="DC46" s="239"/>
      <c r="DD46" s="402" t="s">
        <v>823</v>
      </c>
      <c r="DE46" s="403"/>
      <c r="DF46" s="403"/>
      <c r="DG46" s="403"/>
      <c r="DH46" s="403"/>
      <c r="DI46" s="403"/>
      <c r="DJ46" s="403"/>
      <c r="DK46" s="403"/>
      <c r="DL46" s="403"/>
      <c r="DM46" s="403"/>
      <c r="DN46" s="403"/>
      <c r="DO46" s="403"/>
      <c r="DP46" s="403"/>
      <c r="DQ46" s="403"/>
      <c r="DR46" s="403"/>
      <c r="DS46" s="403"/>
      <c r="DT46" s="403"/>
      <c r="DU46" s="403"/>
      <c r="DV46" s="403"/>
      <c r="DW46" s="403"/>
      <c r="DX46" s="403"/>
      <c r="DY46" s="403"/>
      <c r="DZ46" s="403"/>
      <c r="EA46" s="403"/>
      <c r="EB46" s="403"/>
      <c r="EC46" s="403"/>
      <c r="ED46" s="403"/>
      <c r="EE46" s="403"/>
      <c r="EF46" s="404"/>
    </row>
    <row r="47" spans="1:136" ht="137.25" customHeight="1">
      <c r="A47" s="177"/>
      <c r="E47" s="239" t="s">
        <v>798</v>
      </c>
      <c r="F47" s="239"/>
      <c r="G47" s="239"/>
      <c r="H47" s="239"/>
      <c r="I47" s="239"/>
      <c r="J47" s="239"/>
      <c r="K47" s="239"/>
      <c r="L47" s="239"/>
      <c r="M47" s="239"/>
      <c r="N47" s="239"/>
      <c r="O47" s="239"/>
      <c r="P47" s="239"/>
      <c r="Q47" s="372" t="str">
        <f>IF(②申請書１!Q46="","",②申請書１!Q46)</f>
        <v/>
      </c>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4"/>
      <c r="AU47" s="210" t="s">
        <v>915</v>
      </c>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CR47" s="239" t="s">
        <v>798</v>
      </c>
      <c r="CS47" s="239"/>
      <c r="CT47" s="239"/>
      <c r="CU47" s="239"/>
      <c r="CV47" s="239"/>
      <c r="CW47" s="239"/>
      <c r="CX47" s="239"/>
      <c r="CY47" s="239"/>
      <c r="CZ47" s="239"/>
      <c r="DA47" s="239"/>
      <c r="DB47" s="239"/>
      <c r="DC47" s="239"/>
      <c r="DD47" s="438" t="s">
        <v>457</v>
      </c>
      <c r="DE47" s="436"/>
      <c r="DF47" s="436"/>
      <c r="DG47" s="436"/>
      <c r="DH47" s="436"/>
      <c r="DI47" s="436"/>
      <c r="DJ47" s="436"/>
      <c r="DK47" s="436"/>
      <c r="DL47" s="436"/>
      <c r="DM47" s="436"/>
      <c r="DN47" s="436"/>
      <c r="DO47" s="436"/>
      <c r="DP47" s="436"/>
      <c r="DQ47" s="436"/>
      <c r="DR47" s="436"/>
      <c r="DS47" s="436"/>
      <c r="DT47" s="436"/>
      <c r="DU47" s="436"/>
      <c r="DV47" s="436"/>
      <c r="DW47" s="436"/>
      <c r="DX47" s="436"/>
      <c r="DY47" s="436"/>
      <c r="DZ47" s="436"/>
      <c r="EA47" s="436"/>
      <c r="EB47" s="436"/>
      <c r="EC47" s="436"/>
      <c r="ED47" s="436"/>
      <c r="EE47" s="436"/>
      <c r="EF47" s="437"/>
    </row>
    <row r="48" spans="1:136">
      <c r="B48" t="str">
        <f>IF(Q48="","",0)</f>
        <v/>
      </c>
      <c r="E48" s="240" t="s">
        <v>265</v>
      </c>
      <c r="F48" s="240"/>
      <c r="G48" s="240"/>
      <c r="H48" s="240"/>
      <c r="I48" s="240"/>
      <c r="J48" s="240"/>
      <c r="K48" s="240"/>
      <c r="L48" s="240"/>
      <c r="M48" s="240"/>
      <c r="N48" s="240"/>
      <c r="O48" s="240"/>
      <c r="P48" s="240"/>
      <c r="Q48" s="248" t="str">
        <f>IF(⑥実績報告書2!L4="","",⑥実績報告書2!L4)</f>
        <v/>
      </c>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U48" s="22" t="s">
        <v>56</v>
      </c>
      <c r="AV48" s="23" t="s">
        <v>55</v>
      </c>
      <c r="AW48" s="23" t="s">
        <v>274</v>
      </c>
      <c r="CR48" s="240" t="s">
        <v>265</v>
      </c>
      <c r="CS48" s="240"/>
      <c r="CT48" s="240"/>
      <c r="CU48" s="240"/>
      <c r="CV48" s="240"/>
      <c r="CW48" s="240"/>
      <c r="CX48" s="240"/>
      <c r="CY48" s="240"/>
      <c r="CZ48" s="240"/>
      <c r="DA48" s="240"/>
      <c r="DB48" s="240"/>
      <c r="DC48" s="240"/>
      <c r="DD48" s="248" t="s">
        <v>496</v>
      </c>
      <c r="DE48" s="248"/>
      <c r="DF48" s="248"/>
      <c r="DG48" s="248"/>
      <c r="DH48" s="248"/>
      <c r="DI48" s="248"/>
      <c r="DJ48" s="248"/>
      <c r="DK48" s="248"/>
      <c r="DL48" s="248"/>
      <c r="DM48" s="248"/>
      <c r="DN48" s="248"/>
      <c r="DO48" s="248"/>
      <c r="DP48" s="248"/>
      <c r="DQ48" s="248"/>
      <c r="DR48" s="248"/>
      <c r="DS48" s="248"/>
      <c r="DT48" s="248"/>
      <c r="DU48" s="248"/>
      <c r="DV48" s="248"/>
      <c r="DW48" s="248"/>
      <c r="DX48" s="248"/>
      <c r="DY48" s="248"/>
      <c r="DZ48" s="248"/>
      <c r="EA48" s="248"/>
      <c r="EB48" s="248"/>
      <c r="EC48" s="248"/>
      <c r="ED48" s="248"/>
      <c r="EE48" s="248"/>
      <c r="EF48" s="248"/>
    </row>
    <row r="49" spans="2:136" ht="18.75" customHeight="1">
      <c r="B49" t="str">
        <f t="shared" ref="B49:B52" si="0">IF(Q49="","",0)</f>
        <v/>
      </c>
      <c r="E49" s="240" t="s">
        <v>266</v>
      </c>
      <c r="F49" s="240"/>
      <c r="G49" s="240"/>
      <c r="H49" s="240"/>
      <c r="I49" s="240"/>
      <c r="J49" s="240"/>
      <c r="K49" s="240"/>
      <c r="L49" s="240"/>
      <c r="M49" s="240"/>
      <c r="N49" s="240"/>
      <c r="O49" s="240"/>
      <c r="P49" s="240"/>
      <c r="Q49" s="576" t="str">
        <f>IF(⑥実績報告書2!L11="","",⑥実績報告書2!L11)</f>
        <v/>
      </c>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8"/>
      <c r="CR49" s="240" t="s">
        <v>266</v>
      </c>
      <c r="CS49" s="240"/>
      <c r="CT49" s="240"/>
      <c r="CU49" s="240"/>
      <c r="CV49" s="240"/>
      <c r="CW49" s="240"/>
      <c r="CX49" s="240"/>
      <c r="CY49" s="240"/>
      <c r="CZ49" s="240"/>
      <c r="DA49" s="240"/>
      <c r="DB49" s="240"/>
      <c r="DC49" s="240"/>
      <c r="DD49" s="248" t="s">
        <v>497</v>
      </c>
      <c r="DE49" s="248"/>
      <c r="DF49" s="248"/>
      <c r="DG49" s="248"/>
      <c r="DH49" s="248"/>
      <c r="DI49" s="248"/>
      <c r="DJ49" s="248"/>
      <c r="DK49" s="248"/>
      <c r="DL49" s="248"/>
      <c r="DM49" s="248"/>
      <c r="DN49" s="248"/>
      <c r="DO49" s="248"/>
      <c r="DP49" s="248"/>
      <c r="DQ49" s="248"/>
      <c r="DR49" s="248"/>
      <c r="DS49" s="248"/>
      <c r="DT49" s="248"/>
      <c r="DU49" s="248"/>
      <c r="DV49" s="248"/>
      <c r="DW49" s="248"/>
      <c r="DX49" s="248"/>
      <c r="DY49" s="248"/>
      <c r="DZ49" s="248"/>
      <c r="EA49" s="248"/>
      <c r="EB49" s="248"/>
      <c r="EC49" s="248"/>
      <c r="ED49" s="248"/>
      <c r="EE49" s="248"/>
      <c r="EF49" s="248"/>
    </row>
    <row r="50" spans="2:136">
      <c r="B50" t="str">
        <f t="shared" si="0"/>
        <v/>
      </c>
      <c r="E50" s="240" t="s">
        <v>267</v>
      </c>
      <c r="F50" s="240"/>
      <c r="G50" s="240"/>
      <c r="H50" s="240"/>
      <c r="I50" s="240"/>
      <c r="J50" s="240"/>
      <c r="K50" s="240"/>
      <c r="L50" s="240"/>
      <c r="M50" s="240"/>
      <c r="N50" s="240"/>
      <c r="O50" s="240"/>
      <c r="P50" s="240"/>
      <c r="Q50" s="248" t="str">
        <f>IF(⑥実績報告書2!L18="","",⑥実績報告書2!L18)</f>
        <v/>
      </c>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CR50" s="240" t="s">
        <v>267</v>
      </c>
      <c r="CS50" s="240"/>
      <c r="CT50" s="240"/>
      <c r="CU50" s="240"/>
      <c r="CV50" s="240"/>
      <c r="CW50" s="240"/>
      <c r="CX50" s="240"/>
      <c r="CY50" s="240"/>
      <c r="CZ50" s="240"/>
      <c r="DA50" s="240"/>
      <c r="DB50" s="240"/>
      <c r="DC50" s="240"/>
      <c r="DD50" s="248" t="str">
        <f>IF(⑥実績報告書2!DP18="","",⑥実績報告書2!DP18)</f>
        <v/>
      </c>
      <c r="DE50" s="248"/>
      <c r="DF50" s="248"/>
      <c r="DG50" s="248"/>
      <c r="DH50" s="248"/>
      <c r="DI50" s="248"/>
      <c r="DJ50" s="248"/>
      <c r="DK50" s="248"/>
      <c r="DL50" s="248"/>
      <c r="DM50" s="248"/>
      <c r="DN50" s="248"/>
      <c r="DO50" s="248"/>
      <c r="DP50" s="248"/>
      <c r="DQ50" s="248"/>
      <c r="DR50" s="248"/>
      <c r="DS50" s="248"/>
      <c r="DT50" s="248"/>
      <c r="DU50" s="248"/>
      <c r="DV50" s="248"/>
      <c r="DW50" s="248"/>
      <c r="DX50" s="248"/>
      <c r="DY50" s="248"/>
      <c r="DZ50" s="248"/>
      <c r="EA50" s="248"/>
      <c r="EB50" s="248"/>
      <c r="EC50" s="248"/>
      <c r="ED50" s="248"/>
      <c r="EE50" s="248"/>
      <c r="EF50" s="248"/>
    </row>
    <row r="51" spans="2:136">
      <c r="B51" t="str">
        <f t="shared" si="0"/>
        <v/>
      </c>
      <c r="E51" s="240" t="s">
        <v>268</v>
      </c>
      <c r="F51" s="240"/>
      <c r="G51" s="240"/>
      <c r="H51" s="240"/>
      <c r="I51" s="240"/>
      <c r="J51" s="240"/>
      <c r="K51" s="240"/>
      <c r="L51" s="240"/>
      <c r="M51" s="240"/>
      <c r="N51" s="240"/>
      <c r="O51" s="240"/>
      <c r="P51" s="240"/>
      <c r="Q51" s="248" t="str">
        <f>IF(⑥実績報告書2!L25="","",⑥実績報告書2!L25)</f>
        <v/>
      </c>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CR51" s="240" t="s">
        <v>268</v>
      </c>
      <c r="CS51" s="240"/>
      <c r="CT51" s="240"/>
      <c r="CU51" s="240"/>
      <c r="CV51" s="240"/>
      <c r="CW51" s="240"/>
      <c r="CX51" s="240"/>
      <c r="CY51" s="240"/>
      <c r="CZ51" s="240"/>
      <c r="DA51" s="240"/>
      <c r="DB51" s="240"/>
      <c r="DC51" s="240"/>
      <c r="DD51" s="248" t="str">
        <f>IF(⑥実績報告書2!DP25="","",⑥実績報告書2!DP25)</f>
        <v/>
      </c>
      <c r="DE51" s="248"/>
      <c r="DF51" s="248"/>
      <c r="DG51" s="248"/>
      <c r="DH51" s="248"/>
      <c r="DI51" s="248"/>
      <c r="DJ51" s="248"/>
      <c r="DK51" s="248"/>
      <c r="DL51" s="248"/>
      <c r="DM51" s="248"/>
      <c r="DN51" s="248"/>
      <c r="DO51" s="248"/>
      <c r="DP51" s="248"/>
      <c r="DQ51" s="248"/>
      <c r="DR51" s="248"/>
      <c r="DS51" s="248"/>
      <c r="DT51" s="248"/>
      <c r="DU51" s="248"/>
      <c r="DV51" s="248"/>
      <c r="DW51" s="248"/>
      <c r="DX51" s="248"/>
      <c r="DY51" s="248"/>
      <c r="DZ51" s="248"/>
      <c r="EA51" s="248"/>
      <c r="EB51" s="248"/>
      <c r="EC51" s="248"/>
      <c r="ED51" s="248"/>
      <c r="EE51" s="248"/>
      <c r="EF51" s="248"/>
    </row>
    <row r="52" spans="2:136">
      <c r="B52" t="str">
        <f t="shared" si="0"/>
        <v/>
      </c>
      <c r="E52" s="240" t="s">
        <v>269</v>
      </c>
      <c r="F52" s="240"/>
      <c r="G52" s="240"/>
      <c r="H52" s="240"/>
      <c r="I52" s="240"/>
      <c r="J52" s="240"/>
      <c r="K52" s="240"/>
      <c r="L52" s="240"/>
      <c r="M52" s="240"/>
      <c r="N52" s="240"/>
      <c r="O52" s="240"/>
      <c r="P52" s="240"/>
      <c r="Q52" s="248" t="str">
        <f>IF(⑥実績報告書2!L32="","",⑥実績報告書2!L32)</f>
        <v/>
      </c>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c r="CR52" s="240" t="s">
        <v>269</v>
      </c>
      <c r="CS52" s="240"/>
      <c r="CT52" s="240"/>
      <c r="CU52" s="240"/>
      <c r="CV52" s="240"/>
      <c r="CW52" s="240"/>
      <c r="CX52" s="240"/>
      <c r="CY52" s="240"/>
      <c r="CZ52" s="240"/>
      <c r="DA52" s="240"/>
      <c r="DB52" s="240"/>
      <c r="DC52" s="240"/>
      <c r="DD52" s="248" t="str">
        <f>IF(⑥実績報告書2!DP32="","",⑥実績報告書2!DP32)</f>
        <v/>
      </c>
      <c r="DE52" s="248"/>
      <c r="DF52" s="248"/>
      <c r="DG52" s="248"/>
      <c r="DH52" s="248"/>
      <c r="DI52" s="248"/>
      <c r="DJ52" s="248"/>
      <c r="DK52" s="248"/>
      <c r="DL52" s="248"/>
      <c r="DM52" s="248"/>
      <c r="DN52" s="248"/>
      <c r="DO52" s="248"/>
      <c r="DP52" s="248"/>
      <c r="DQ52" s="248"/>
      <c r="DR52" s="248"/>
      <c r="DS52" s="248"/>
      <c r="DT52" s="248"/>
      <c r="DU52" s="248"/>
      <c r="DV52" s="248"/>
      <c r="DW52" s="248"/>
      <c r="DX52" s="248"/>
      <c r="DY52" s="248"/>
      <c r="DZ52" s="248"/>
      <c r="EA52" s="248"/>
      <c r="EB52" s="248"/>
      <c r="EC52" s="248"/>
      <c r="ED52" s="248"/>
      <c r="EE52" s="248"/>
      <c r="EF52" s="248"/>
    </row>
  </sheetData>
  <sheetProtection sheet="1" formatCells="0" formatColumns="0" formatRows="0" selectLockedCells="1" autoFilter="0"/>
  <mergeCells count="176">
    <mergeCell ref="E52:P52"/>
    <mergeCell ref="Q52:AS52"/>
    <mergeCell ref="AO1:AS1"/>
    <mergeCell ref="E2:AS2"/>
    <mergeCell ref="AK3:AL3"/>
    <mergeCell ref="AN3:AO3"/>
    <mergeCell ref="AQ3:AR3"/>
    <mergeCell ref="AD8:AS8"/>
    <mergeCell ref="F27:O27"/>
    <mergeCell ref="P27:AD27"/>
    <mergeCell ref="AE27:AR27"/>
    <mergeCell ref="K18:AS18"/>
    <mergeCell ref="K19:U19"/>
    <mergeCell ref="K20:U20"/>
    <mergeCell ref="AF19:AM19"/>
    <mergeCell ref="AF20:AM20"/>
    <mergeCell ref="E41:P41"/>
    <mergeCell ref="Q41:AS41"/>
    <mergeCell ref="E42:P42"/>
    <mergeCell ref="Q42:AS42"/>
    <mergeCell ref="T9:AB9"/>
    <mergeCell ref="AD9:AS9"/>
    <mergeCell ref="Z12:AA12"/>
    <mergeCell ref="E13:F13"/>
    <mergeCell ref="F30:O30"/>
    <mergeCell ref="P30:AD30"/>
    <mergeCell ref="AE30:AR30"/>
    <mergeCell ref="AE28:AR28"/>
    <mergeCell ref="F29:O29"/>
    <mergeCell ref="P29:AD29"/>
    <mergeCell ref="AU45:BW45"/>
    <mergeCell ref="AU43:BW43"/>
    <mergeCell ref="E43:P43"/>
    <mergeCell ref="Q43:AS43"/>
    <mergeCell ref="E44:P44"/>
    <mergeCell ref="Q44:AS44"/>
    <mergeCell ref="E45:P45"/>
    <mergeCell ref="Q45:AS45"/>
    <mergeCell ref="E39:P39"/>
    <mergeCell ref="P33:AD33"/>
    <mergeCell ref="AE33:AR33"/>
    <mergeCell ref="P34:AD34"/>
    <mergeCell ref="AE34:AR34"/>
    <mergeCell ref="E38:P38"/>
    <mergeCell ref="Q38:AS38"/>
    <mergeCell ref="AU44:BW44"/>
    <mergeCell ref="E50:P50"/>
    <mergeCell ref="Q50:AS50"/>
    <mergeCell ref="E51:P51"/>
    <mergeCell ref="Q51:AS51"/>
    <mergeCell ref="AU8:CB8"/>
    <mergeCell ref="AU9:CD9"/>
    <mergeCell ref="AU10:CB10"/>
    <mergeCell ref="E40:P40"/>
    <mergeCell ref="Q40:AS40"/>
    <mergeCell ref="F31:O31"/>
    <mergeCell ref="P31:AD31"/>
    <mergeCell ref="AE31:AR31"/>
    <mergeCell ref="F32:O32"/>
    <mergeCell ref="P32:AD32"/>
    <mergeCell ref="AE32:AR32"/>
    <mergeCell ref="F33:O33"/>
    <mergeCell ref="E47:P47"/>
    <mergeCell ref="Q47:AS47"/>
    <mergeCell ref="E48:P48"/>
    <mergeCell ref="Q48:AS48"/>
    <mergeCell ref="E49:P49"/>
    <mergeCell ref="Q49:AS49"/>
    <mergeCell ref="Q39:AS39"/>
    <mergeCell ref="F34:O34"/>
    <mergeCell ref="AV4:BJ5"/>
    <mergeCell ref="P24:AS24"/>
    <mergeCell ref="S22:T22"/>
    <mergeCell ref="S23:T23"/>
    <mergeCell ref="W23:X23"/>
    <mergeCell ref="W22:X22"/>
    <mergeCell ref="AA22:AB22"/>
    <mergeCell ref="AA23:AB23"/>
    <mergeCell ref="T7:AB8"/>
    <mergeCell ref="AD7:AS7"/>
    <mergeCell ref="AD10:AR10"/>
    <mergeCell ref="H12:I12"/>
    <mergeCell ref="L12:M12"/>
    <mergeCell ref="P12:Q12"/>
    <mergeCell ref="F28:O28"/>
    <mergeCell ref="P28:AD28"/>
    <mergeCell ref="E16:AS16"/>
    <mergeCell ref="AE29:AR29"/>
    <mergeCell ref="T10:AB10"/>
    <mergeCell ref="CX19:DH19"/>
    <mergeCell ref="CR13:CS13"/>
    <mergeCell ref="CX18:EF18"/>
    <mergeCell ref="DS19:DZ19"/>
    <mergeCell ref="CX20:DH20"/>
    <mergeCell ref="DS20:DZ20"/>
    <mergeCell ref="DF22:DG22"/>
    <mergeCell ref="DJ22:DK22"/>
    <mergeCell ref="DN22:DO22"/>
    <mergeCell ref="CS29:DB29"/>
    <mergeCell ref="DC29:DQ29"/>
    <mergeCell ref="DR29:EE29"/>
    <mergeCell ref="DF23:DG23"/>
    <mergeCell ref="DJ23:DK23"/>
    <mergeCell ref="DN23:DO23"/>
    <mergeCell ref="CS30:DB30"/>
    <mergeCell ref="DC30:DQ30"/>
    <mergeCell ref="DR30:EE30"/>
    <mergeCell ref="DC24:EF24"/>
    <mergeCell ref="CS27:DB27"/>
    <mergeCell ref="DC27:DQ27"/>
    <mergeCell ref="DR27:EE27"/>
    <mergeCell ref="CS28:DB28"/>
    <mergeCell ref="DC28:DQ28"/>
    <mergeCell ref="DR28:EE28"/>
    <mergeCell ref="CS33:DB33"/>
    <mergeCell ref="DC33:DQ33"/>
    <mergeCell ref="DR33:EE33"/>
    <mergeCell ref="CS34:DB34"/>
    <mergeCell ref="DC34:DQ34"/>
    <mergeCell ref="DR34:EE34"/>
    <mergeCell ref="CS31:DB31"/>
    <mergeCell ref="DC31:DQ31"/>
    <mergeCell ref="DR31:EE31"/>
    <mergeCell ref="CS32:DB32"/>
    <mergeCell ref="DC32:DQ32"/>
    <mergeCell ref="DR32:EE32"/>
    <mergeCell ref="CR41:DC41"/>
    <mergeCell ref="DD41:EF41"/>
    <mergeCell ref="CR42:DC42"/>
    <mergeCell ref="DD42:EF42"/>
    <mergeCell ref="CR43:DC43"/>
    <mergeCell ref="DD43:EF43"/>
    <mergeCell ref="CR38:DC38"/>
    <mergeCell ref="DD38:EF38"/>
    <mergeCell ref="CR39:DC39"/>
    <mergeCell ref="DD39:EF39"/>
    <mergeCell ref="CR40:DC40"/>
    <mergeCell ref="DD40:EF40"/>
    <mergeCell ref="CR45:DC45"/>
    <mergeCell ref="DD45:EF45"/>
    <mergeCell ref="CR50:DC50"/>
    <mergeCell ref="DD50:EF50"/>
    <mergeCell ref="CR51:DC51"/>
    <mergeCell ref="DD51:EF51"/>
    <mergeCell ref="CR52:DC52"/>
    <mergeCell ref="DD52:EF52"/>
    <mergeCell ref="CR47:DC47"/>
    <mergeCell ref="DD47:EF47"/>
    <mergeCell ref="CR48:DC48"/>
    <mergeCell ref="DD48:EF48"/>
    <mergeCell ref="CR49:DC49"/>
    <mergeCell ref="DD49:EF49"/>
    <mergeCell ref="AU46:BW46"/>
    <mergeCell ref="AU47:BW47"/>
    <mergeCell ref="E46:P46"/>
    <mergeCell ref="Q46:AS46"/>
    <mergeCell ref="CR46:DC46"/>
    <mergeCell ref="DD46:EF46"/>
    <mergeCell ref="EB1:EF1"/>
    <mergeCell ref="CR2:EF2"/>
    <mergeCell ref="DX3:DY3"/>
    <mergeCell ref="EA3:EB3"/>
    <mergeCell ref="ED3:EE3"/>
    <mergeCell ref="DC12:DD12"/>
    <mergeCell ref="DG10:DO10"/>
    <mergeCell ref="DQ10:EE10"/>
    <mergeCell ref="CU12:CV12"/>
    <mergeCell ref="CY12:CZ12"/>
    <mergeCell ref="DM12:DN12"/>
    <mergeCell ref="DG7:DO8"/>
    <mergeCell ref="DQ7:EF7"/>
    <mergeCell ref="DQ8:EF8"/>
    <mergeCell ref="DG9:DO9"/>
    <mergeCell ref="DQ9:EF9"/>
    <mergeCell ref="CR44:DC44"/>
    <mergeCell ref="DD44:EF44"/>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EH121"/>
  <sheetViews>
    <sheetView showGridLines="0" zoomScaleNormal="100" zoomScaleSheetLayoutView="100" workbookViewId="0">
      <selection activeCell="Q12" sqref="Q12:AS12"/>
    </sheetView>
  </sheetViews>
  <sheetFormatPr defaultColWidth="1.875" defaultRowHeight="18.75"/>
  <cols>
    <col min="2" max="2" width="2.5" bestFit="1" customWidth="1"/>
    <col min="5" max="16" width="1.75" customWidth="1"/>
    <col min="35" max="44" width="2.25" customWidth="1"/>
    <col min="45" max="45" width="2.875" customWidth="1"/>
    <col min="49" max="49" width="2.5" bestFit="1" customWidth="1"/>
    <col min="95" max="97" width="0" hidden="1" customWidth="1"/>
    <col min="129" max="129" width="2.625" customWidth="1"/>
    <col min="132" max="132" width="2.25" customWidth="1"/>
  </cols>
  <sheetData>
    <row r="1" spans="5:138" ht="15" customHeight="1">
      <c r="F1" s="252" t="s">
        <v>7</v>
      </c>
      <c r="G1" s="252"/>
      <c r="H1" s="252"/>
      <c r="I1" s="249">
        <v>5</v>
      </c>
      <c r="J1" s="249"/>
      <c r="K1" s="243" t="s">
        <v>416</v>
      </c>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85"/>
      <c r="AV1" t="s">
        <v>221</v>
      </c>
      <c r="CT1" s="249" t="s">
        <v>832</v>
      </c>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row>
    <row r="2" spans="5:138" ht="21.75" customHeight="1">
      <c r="E2" s="85"/>
      <c r="F2" s="252"/>
      <c r="G2" s="252"/>
      <c r="H2" s="252"/>
      <c r="I2" s="249"/>
      <c r="J2" s="249"/>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85"/>
      <c r="AT2" s="35"/>
      <c r="BL2" s="63" t="s">
        <v>857</v>
      </c>
      <c r="BM2" s="63"/>
      <c r="BU2" s="63"/>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5:138" ht="18.75" customHeight="1">
      <c r="AI3" t="s">
        <v>7</v>
      </c>
      <c r="AK3" s="225"/>
      <c r="AL3" s="225"/>
      <c r="AM3" t="s">
        <v>6</v>
      </c>
      <c r="AN3" s="225"/>
      <c r="AO3" s="225"/>
      <c r="AP3" t="s">
        <v>5</v>
      </c>
      <c r="AQ3" s="225"/>
      <c r="AR3" s="225"/>
      <c r="AS3" t="s">
        <v>4</v>
      </c>
      <c r="AU3" t="s">
        <v>770</v>
      </c>
      <c r="DX3" s="29" t="s">
        <v>7</v>
      </c>
      <c r="DZ3" s="250">
        <v>4</v>
      </c>
      <c r="EA3" s="250"/>
      <c r="EB3" t="s">
        <v>6</v>
      </c>
      <c r="EC3" s="250">
        <v>10</v>
      </c>
      <c r="ED3" s="250"/>
      <c r="EE3" t="s">
        <v>5</v>
      </c>
      <c r="EF3" s="250">
        <v>1</v>
      </c>
      <c r="EG3" s="250"/>
      <c r="EH3" t="s">
        <v>4</v>
      </c>
    </row>
    <row r="4" spans="5:138" ht="15" customHeight="1"/>
    <row r="5" spans="5:138" ht="15" customHeight="1" thickBot="1">
      <c r="E5" s="176" t="s">
        <v>784</v>
      </c>
      <c r="CT5" s="176" t="s">
        <v>784</v>
      </c>
    </row>
    <row r="6" spans="5:138" ht="18.75" customHeight="1" thickTop="1">
      <c r="E6" s="215" t="s">
        <v>782</v>
      </c>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7"/>
      <c r="BA6" s="59" t="s">
        <v>275</v>
      </c>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2"/>
      <c r="CT6" s="215" t="s">
        <v>782</v>
      </c>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7"/>
    </row>
    <row r="7" spans="5:138" ht="18.75" customHeight="1">
      <c r="E7" s="14" t="s">
        <v>8</v>
      </c>
      <c r="L7" s="1"/>
      <c r="M7" s="223" t="s">
        <v>54</v>
      </c>
      <c r="N7" s="223"/>
      <c r="O7" s="224" t="s">
        <v>44</v>
      </c>
      <c r="P7" s="224"/>
      <c r="Q7" s="224"/>
      <c r="R7" s="224"/>
      <c r="S7" s="224"/>
      <c r="T7" s="224"/>
      <c r="U7" s="224"/>
      <c r="V7" s="224"/>
      <c r="W7" s="224"/>
      <c r="X7" s="224"/>
      <c r="Y7" s="224"/>
      <c r="Z7" s="2"/>
      <c r="AB7" s="225" t="s">
        <v>43</v>
      </c>
      <c r="AC7" s="225"/>
      <c r="AD7" s="226" t="s">
        <v>45</v>
      </c>
      <c r="AE7" s="226"/>
      <c r="AF7" s="226"/>
      <c r="AG7" s="226"/>
      <c r="AH7" s="226"/>
      <c r="AI7" s="226"/>
      <c r="AJ7" s="226"/>
      <c r="AK7" s="226"/>
      <c r="AL7" s="226"/>
      <c r="AM7" s="226"/>
      <c r="AN7" s="226"/>
      <c r="AO7" s="2"/>
      <c r="AS7" s="13"/>
      <c r="AU7" t="s">
        <v>75</v>
      </c>
      <c r="BA7" s="53" t="s">
        <v>276</v>
      </c>
      <c r="BC7" s="187"/>
      <c r="BD7" s="187"/>
      <c r="BE7" t="s">
        <v>446</v>
      </c>
      <c r="CK7" s="54"/>
      <c r="CT7" s="14" t="s">
        <v>8</v>
      </c>
      <c r="DA7" s="1"/>
      <c r="DB7" s="253" t="s">
        <v>54</v>
      </c>
      <c r="DC7" s="253"/>
      <c r="DD7" s="224" t="s">
        <v>44</v>
      </c>
      <c r="DE7" s="224"/>
      <c r="DF7" s="224"/>
      <c r="DG7" s="224"/>
      <c r="DH7" s="224"/>
      <c r="DI7" s="224"/>
      <c r="DJ7" s="224"/>
      <c r="DK7" s="224"/>
      <c r="DL7" s="224"/>
      <c r="DM7" s="224"/>
      <c r="DN7" s="224"/>
      <c r="DO7" s="2"/>
      <c r="DQ7" s="250" t="s">
        <v>363</v>
      </c>
      <c r="DR7" s="250"/>
      <c r="DS7" s="226" t="s">
        <v>45</v>
      </c>
      <c r="DT7" s="226"/>
      <c r="DU7" s="226"/>
      <c r="DV7" s="226"/>
      <c r="DW7" s="226"/>
      <c r="DX7" s="226"/>
      <c r="DY7" s="226"/>
      <c r="DZ7" s="226"/>
      <c r="EA7" s="226"/>
      <c r="EB7" s="226"/>
      <c r="EC7" s="226"/>
      <c r="ED7" s="2"/>
      <c r="EH7" s="13"/>
    </row>
    <row r="8" spans="5:138" ht="18.75" customHeight="1">
      <c r="E8" s="215" t="s">
        <v>783</v>
      </c>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7"/>
      <c r="BA8" s="53"/>
      <c r="BC8" s="251" t="s">
        <v>277</v>
      </c>
      <c r="BD8" s="251"/>
      <c r="BE8" s="251"/>
      <c r="BF8" s="251"/>
      <c r="BG8" s="251"/>
      <c r="BH8" s="251"/>
      <c r="BI8" s="251"/>
      <c r="BJ8" s="251"/>
      <c r="BK8" s="251"/>
      <c r="BL8" s="251"/>
      <c r="BM8" s="251"/>
      <c r="BN8" s="251"/>
      <c r="BO8" s="251"/>
      <c r="BP8" s="251"/>
      <c r="BQ8" s="251"/>
      <c r="BR8" s="251"/>
      <c r="BS8" s="251"/>
      <c r="BT8" s="251"/>
      <c r="BU8" s="251"/>
      <c r="BV8" s="251"/>
      <c r="BW8" s="251"/>
      <c r="BX8" s="251"/>
      <c r="BY8" s="251"/>
      <c r="BZ8" s="251"/>
      <c r="CA8" s="251"/>
      <c r="CB8" s="251"/>
      <c r="CC8" s="251"/>
      <c r="CD8" s="251"/>
      <c r="CE8" s="251"/>
      <c r="CK8" s="54"/>
      <c r="CT8" s="215" t="s">
        <v>783</v>
      </c>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7"/>
    </row>
    <row r="9" spans="5:138" ht="19.5" customHeight="1">
      <c r="E9" s="15" t="s">
        <v>8</v>
      </c>
      <c r="F9" s="5"/>
      <c r="G9" s="5"/>
      <c r="H9" s="5"/>
      <c r="I9" s="5"/>
      <c r="J9" s="5"/>
      <c r="K9" s="5"/>
      <c r="L9" s="1"/>
      <c r="M9" s="223" t="s">
        <v>54</v>
      </c>
      <c r="N9" s="223"/>
      <c r="O9" s="224" t="s">
        <v>44</v>
      </c>
      <c r="P9" s="224"/>
      <c r="Q9" s="224"/>
      <c r="R9" s="224"/>
      <c r="S9" s="224"/>
      <c r="T9" s="224"/>
      <c r="U9" s="224"/>
      <c r="V9" s="224"/>
      <c r="W9" s="224"/>
      <c r="X9" s="224"/>
      <c r="Y9" s="224"/>
      <c r="Z9" s="2"/>
      <c r="AA9" s="5"/>
      <c r="AB9" s="229" t="s">
        <v>54</v>
      </c>
      <c r="AC9" s="229"/>
      <c r="AD9" s="230" t="s">
        <v>45</v>
      </c>
      <c r="AE9" s="230"/>
      <c r="AF9" s="230"/>
      <c r="AG9" s="230"/>
      <c r="AH9" s="230"/>
      <c r="AI9" s="230"/>
      <c r="AJ9" s="230"/>
      <c r="AK9" s="230"/>
      <c r="AL9" s="230"/>
      <c r="AM9" s="230"/>
      <c r="AN9" s="230"/>
      <c r="AO9" s="2"/>
      <c r="AP9" s="5"/>
      <c r="AQ9" s="5"/>
      <c r="AR9" s="5"/>
      <c r="AS9" s="6"/>
      <c r="AU9" t="s">
        <v>75</v>
      </c>
      <c r="BA9" s="53" t="s">
        <v>443</v>
      </c>
      <c r="BI9" s="17"/>
      <c r="BQ9" t="s">
        <v>441</v>
      </c>
      <c r="CK9" s="54"/>
      <c r="CT9" s="15" t="s">
        <v>8</v>
      </c>
      <c r="CU9" s="5"/>
      <c r="CV9" s="5"/>
      <c r="CW9" s="5"/>
      <c r="CX9" s="5"/>
      <c r="CY9" s="5"/>
      <c r="CZ9" s="5"/>
      <c r="DA9" s="1"/>
      <c r="DB9" s="253" t="s">
        <v>43</v>
      </c>
      <c r="DC9" s="253"/>
      <c r="DD9" s="224" t="s">
        <v>44</v>
      </c>
      <c r="DE9" s="224"/>
      <c r="DF9" s="224"/>
      <c r="DG9" s="224"/>
      <c r="DH9" s="224"/>
      <c r="DI9" s="224"/>
      <c r="DJ9" s="224"/>
      <c r="DK9" s="224"/>
      <c r="DL9" s="224"/>
      <c r="DM9" s="224"/>
      <c r="DN9" s="224"/>
      <c r="DO9" s="2"/>
      <c r="DP9" s="5"/>
      <c r="DQ9" s="254" t="s">
        <v>363</v>
      </c>
      <c r="DR9" s="254"/>
      <c r="DS9" s="230" t="s">
        <v>45</v>
      </c>
      <c r="DT9" s="230"/>
      <c r="DU9" s="230"/>
      <c r="DV9" s="230"/>
      <c r="DW9" s="230"/>
      <c r="DX9" s="230"/>
      <c r="DY9" s="230"/>
      <c r="DZ9" s="230"/>
      <c r="EA9" s="230"/>
      <c r="EB9" s="230"/>
      <c r="EC9" s="230"/>
      <c r="ED9" s="2"/>
      <c r="EE9" s="5"/>
      <c r="EF9" s="5"/>
      <c r="EG9" s="5"/>
      <c r="EH9" s="6"/>
    </row>
    <row r="10" spans="5:138" ht="15" customHeight="1">
      <c r="AY10" s="7"/>
      <c r="AZ10" s="7"/>
      <c r="BA10" s="55" t="s">
        <v>442</v>
      </c>
      <c r="CK10" s="54"/>
    </row>
    <row r="11" spans="5:138" ht="20.25" customHeight="1" thickBot="1">
      <c r="E11" t="s">
        <v>18</v>
      </c>
      <c r="AY11" s="7"/>
      <c r="AZ11" s="7"/>
      <c r="BA11" s="62" t="s">
        <v>803</v>
      </c>
      <c r="BB11" s="56"/>
      <c r="BC11" s="56"/>
      <c r="BD11" s="56"/>
      <c r="BE11" s="56"/>
      <c r="BF11" s="57"/>
      <c r="BG11" s="56"/>
      <c r="BH11" s="56"/>
      <c r="BI11" s="56"/>
      <c r="BJ11" s="56"/>
      <c r="BK11" s="56"/>
      <c r="BL11" s="56"/>
      <c r="BM11" s="56"/>
      <c r="BN11" s="56"/>
      <c r="BO11" s="56"/>
      <c r="BP11" s="56"/>
      <c r="BQ11" s="56"/>
      <c r="BR11" s="56"/>
      <c r="BS11" s="56"/>
      <c r="BT11" s="56"/>
      <c r="BU11" s="56"/>
      <c r="BV11" s="56"/>
      <c r="BW11" s="56"/>
      <c r="BX11" s="57"/>
      <c r="BY11" s="56"/>
      <c r="BZ11" s="56"/>
      <c r="CA11" s="56"/>
      <c r="CB11" s="56"/>
      <c r="CC11" s="56"/>
      <c r="CD11" s="56"/>
      <c r="CE11" s="56"/>
      <c r="CF11" s="56"/>
      <c r="CG11" s="56"/>
      <c r="CH11" s="56"/>
      <c r="CI11" s="56"/>
      <c r="CJ11" s="56"/>
      <c r="CK11" s="58"/>
      <c r="CT11" t="s">
        <v>18</v>
      </c>
    </row>
    <row r="12" spans="5:138" ht="19.5" thickTop="1">
      <c r="E12" s="228" t="s">
        <v>10</v>
      </c>
      <c r="F12" s="228"/>
      <c r="G12" s="228"/>
      <c r="H12" s="228"/>
      <c r="I12" s="228"/>
      <c r="J12" s="228"/>
      <c r="K12" s="228"/>
      <c r="L12" s="228"/>
      <c r="M12" s="228"/>
      <c r="N12" s="228"/>
      <c r="O12" s="228"/>
      <c r="P12" s="228"/>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U12" t="s">
        <v>75</v>
      </c>
      <c r="BF12" s="7"/>
      <c r="BX12" s="7"/>
      <c r="CT12" s="228" t="s">
        <v>10</v>
      </c>
      <c r="CU12" s="228"/>
      <c r="CV12" s="228"/>
      <c r="CW12" s="228"/>
      <c r="CX12" s="228"/>
      <c r="CY12" s="228"/>
      <c r="CZ12" s="228"/>
      <c r="DA12" s="228"/>
      <c r="DB12" s="228"/>
      <c r="DC12" s="228"/>
      <c r="DD12" s="228"/>
      <c r="DE12" s="228"/>
      <c r="DF12" s="255" t="s">
        <v>293</v>
      </c>
      <c r="DG12" s="255"/>
      <c r="DH12" s="255"/>
      <c r="DI12" s="255"/>
      <c r="DJ12" s="255"/>
      <c r="DK12" s="255"/>
      <c r="DL12" s="255"/>
      <c r="DM12" s="255"/>
      <c r="DN12" s="255"/>
      <c r="DO12" s="255"/>
      <c r="DP12" s="255"/>
      <c r="DQ12" s="255"/>
      <c r="DR12" s="255"/>
      <c r="DS12" s="255"/>
      <c r="DT12" s="255"/>
      <c r="DU12" s="255"/>
      <c r="DV12" s="255"/>
      <c r="DW12" s="255"/>
      <c r="DX12" s="255"/>
      <c r="DY12" s="255"/>
      <c r="DZ12" s="255"/>
      <c r="EA12" s="255"/>
      <c r="EB12" s="255"/>
      <c r="EC12" s="255"/>
      <c r="ED12" s="255"/>
      <c r="EE12" s="255"/>
      <c r="EF12" s="255"/>
      <c r="EG12" s="255"/>
      <c r="EH12" s="255"/>
    </row>
    <row r="13" spans="5:138">
      <c r="E13" s="228" t="s">
        <v>9</v>
      </c>
      <c r="F13" s="228"/>
      <c r="G13" s="228"/>
      <c r="H13" s="228"/>
      <c r="I13" s="228"/>
      <c r="J13" s="228"/>
      <c r="K13" s="228"/>
      <c r="L13" s="228"/>
      <c r="M13" s="228"/>
      <c r="N13" s="228"/>
      <c r="O13" s="228"/>
      <c r="P13" s="228"/>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U13" t="s">
        <v>769</v>
      </c>
      <c r="CT13" s="228" t="s">
        <v>9</v>
      </c>
      <c r="CU13" s="228"/>
      <c r="CV13" s="228"/>
      <c r="CW13" s="228"/>
      <c r="CX13" s="228"/>
      <c r="CY13" s="228"/>
      <c r="CZ13" s="228"/>
      <c r="DA13" s="228"/>
      <c r="DB13" s="228"/>
      <c r="DC13" s="228"/>
      <c r="DD13" s="228"/>
      <c r="DE13" s="228"/>
      <c r="DF13" s="255" t="s">
        <v>381</v>
      </c>
      <c r="DG13" s="255"/>
      <c r="DH13" s="255"/>
      <c r="DI13" s="255"/>
      <c r="DJ13" s="255"/>
      <c r="DK13" s="255"/>
      <c r="DL13" s="255"/>
      <c r="DM13" s="255"/>
      <c r="DN13" s="255"/>
      <c r="DO13" s="255"/>
      <c r="DP13" s="255"/>
      <c r="DQ13" s="255"/>
      <c r="DR13" s="255"/>
      <c r="DS13" s="255"/>
      <c r="DT13" s="255"/>
      <c r="DU13" s="255"/>
      <c r="DV13" s="255"/>
      <c r="DW13" s="255"/>
      <c r="DX13" s="255"/>
      <c r="DY13" s="255"/>
      <c r="DZ13" s="255"/>
      <c r="EA13" s="255"/>
      <c r="EB13" s="255"/>
      <c r="EC13" s="255"/>
      <c r="ED13" s="255"/>
      <c r="EE13" s="255"/>
      <c r="EF13" s="255"/>
      <c r="EG13" s="255"/>
      <c r="EH13" s="255"/>
    </row>
    <row r="14" spans="5:138" ht="18.75" customHeight="1">
      <c r="E14" s="227" t="s">
        <v>47</v>
      </c>
      <c r="F14" s="227"/>
      <c r="G14" s="227"/>
      <c r="H14" s="227"/>
      <c r="I14" s="227"/>
      <c r="J14" s="227"/>
      <c r="K14" s="227"/>
      <c r="L14" s="227"/>
      <c r="M14" s="227"/>
      <c r="N14" s="227"/>
      <c r="O14" s="227"/>
      <c r="P14" s="227"/>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CT14" s="227" t="s">
        <v>47</v>
      </c>
      <c r="CU14" s="227"/>
      <c r="CV14" s="227"/>
      <c r="CW14" s="227"/>
      <c r="CX14" s="227"/>
      <c r="CY14" s="227"/>
      <c r="CZ14" s="227"/>
      <c r="DA14" s="227"/>
      <c r="DB14" s="227"/>
      <c r="DC14" s="227"/>
      <c r="DD14" s="227"/>
      <c r="DE14" s="227"/>
      <c r="DF14" s="255" t="s">
        <v>364</v>
      </c>
      <c r="DG14" s="255"/>
      <c r="DH14" s="255"/>
      <c r="DI14" s="255"/>
      <c r="DJ14" s="255"/>
      <c r="DK14" s="255"/>
      <c r="DL14" s="255"/>
      <c r="DM14" s="255"/>
      <c r="DN14" s="255"/>
      <c r="DO14" s="255"/>
      <c r="DP14" s="255"/>
      <c r="DQ14" s="255"/>
      <c r="DR14" s="255"/>
      <c r="DS14" s="255"/>
      <c r="DT14" s="255"/>
      <c r="DU14" s="255"/>
      <c r="DV14" s="255"/>
      <c r="DW14" s="255"/>
      <c r="DX14" s="255"/>
      <c r="DY14" s="255"/>
      <c r="DZ14" s="255"/>
      <c r="EA14" s="255"/>
      <c r="EB14" s="255"/>
      <c r="EC14" s="255"/>
      <c r="ED14" s="255"/>
      <c r="EE14" s="255"/>
      <c r="EF14" s="255"/>
      <c r="EG14" s="255"/>
      <c r="EH14" s="255"/>
    </row>
    <row r="15" spans="5:138" ht="18.75" customHeight="1">
      <c r="E15" s="219" t="s">
        <v>772</v>
      </c>
      <c r="F15" s="220"/>
      <c r="G15" s="220"/>
      <c r="H15" s="220"/>
      <c r="I15" s="220"/>
      <c r="J15" s="220"/>
      <c r="K15" s="220"/>
      <c r="L15" s="220"/>
      <c r="M15" s="220"/>
      <c r="N15" s="220"/>
      <c r="O15" s="220"/>
      <c r="P15" s="221"/>
      <c r="Q15" s="222"/>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CT15" s="219" t="s">
        <v>772</v>
      </c>
      <c r="CU15" s="220"/>
      <c r="CV15" s="220"/>
      <c r="CW15" s="220"/>
      <c r="CX15" s="220"/>
      <c r="CY15" s="220"/>
      <c r="CZ15" s="220"/>
      <c r="DA15" s="220"/>
      <c r="DB15" s="220"/>
      <c r="DC15" s="220"/>
      <c r="DD15" s="220"/>
      <c r="DE15" s="221"/>
      <c r="DF15" s="256" t="s">
        <v>365</v>
      </c>
      <c r="DG15" s="257"/>
      <c r="DH15" s="257"/>
      <c r="DI15" s="257"/>
      <c r="DJ15" s="257"/>
      <c r="DK15" s="257"/>
      <c r="DL15" s="257"/>
      <c r="DM15" s="257"/>
      <c r="DN15" s="257"/>
      <c r="DO15" s="257"/>
      <c r="DP15" s="257"/>
      <c r="DQ15" s="257"/>
      <c r="DR15" s="257"/>
      <c r="DS15" s="257"/>
      <c r="DT15" s="257"/>
      <c r="DU15" s="257"/>
      <c r="DV15" s="257"/>
      <c r="DW15" s="257"/>
      <c r="DX15" s="257"/>
      <c r="DY15" s="257"/>
      <c r="DZ15" s="257"/>
      <c r="EA15" s="257"/>
      <c r="EB15" s="257"/>
      <c r="EC15" s="257"/>
      <c r="ED15" s="257"/>
      <c r="EE15" s="257"/>
      <c r="EF15" s="257"/>
      <c r="EG15" s="257"/>
      <c r="EH15" s="257"/>
    </row>
    <row r="16" spans="5:138" ht="18.75" customHeight="1">
      <c r="E16" s="218" t="s">
        <v>773</v>
      </c>
      <c r="F16" s="218"/>
      <c r="G16" s="218"/>
      <c r="H16" s="218"/>
      <c r="I16" s="218"/>
      <c r="J16" s="218"/>
      <c r="K16" s="218"/>
      <c r="L16" s="218"/>
      <c r="M16" s="218"/>
      <c r="N16" s="218"/>
      <c r="O16" s="218"/>
      <c r="P16" s="21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U16" s="226"/>
      <c r="AV16" s="226"/>
      <c r="AW16" s="60"/>
      <c r="AX16" s="60"/>
      <c r="AY16" s="60"/>
      <c r="AZ16" s="60"/>
      <c r="CT16" s="218" t="s">
        <v>773</v>
      </c>
      <c r="CU16" s="218"/>
      <c r="CV16" s="218"/>
      <c r="CW16" s="218"/>
      <c r="CX16" s="218"/>
      <c r="CY16" s="218"/>
      <c r="CZ16" s="218"/>
      <c r="DA16" s="218"/>
      <c r="DB16" s="218"/>
      <c r="DC16" s="218"/>
      <c r="DD16" s="218"/>
      <c r="DE16" s="218"/>
      <c r="DF16" s="258" t="s">
        <v>366</v>
      </c>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row>
    <row r="17" spans="1:138" ht="18.75" customHeight="1">
      <c r="E17" s="219" t="s">
        <v>264</v>
      </c>
      <c r="F17" s="220"/>
      <c r="G17" s="220"/>
      <c r="H17" s="220"/>
      <c r="I17" s="220"/>
      <c r="J17" s="220"/>
      <c r="K17" s="220"/>
      <c r="L17" s="220"/>
      <c r="M17" s="220"/>
      <c r="N17" s="220"/>
      <c r="O17" s="220"/>
      <c r="P17" s="221"/>
      <c r="Q17" s="206"/>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U17" s="226"/>
      <c r="AV17" s="226"/>
      <c r="AW17" s="60"/>
      <c r="AX17" s="60"/>
      <c r="AY17" s="60"/>
      <c r="AZ17" s="60"/>
      <c r="BA17" s="60"/>
      <c r="BB17" s="60"/>
      <c r="BC17" s="60"/>
      <c r="BD17" s="60"/>
      <c r="BE17" s="60"/>
      <c r="BF17" s="60"/>
      <c r="BG17" s="60"/>
      <c r="BH17" s="60"/>
      <c r="BI17" s="60"/>
      <c r="BJ17" s="60"/>
      <c r="BK17" s="60"/>
      <c r="BL17" s="60"/>
      <c r="BM17" s="60"/>
      <c r="BN17" s="60"/>
      <c r="BO17" s="60"/>
      <c r="BP17" s="60"/>
      <c r="CT17" s="219" t="s">
        <v>264</v>
      </c>
      <c r="CU17" s="220"/>
      <c r="CV17" s="220"/>
      <c r="CW17" s="220"/>
      <c r="CX17" s="220"/>
      <c r="CY17" s="220"/>
      <c r="CZ17" s="220"/>
      <c r="DA17" s="220"/>
      <c r="DB17" s="220"/>
      <c r="DC17" s="220"/>
      <c r="DD17" s="220"/>
      <c r="DE17" s="221"/>
      <c r="DF17" s="256" t="s">
        <v>367</v>
      </c>
      <c r="DG17" s="257"/>
      <c r="DH17" s="257"/>
      <c r="DI17" s="257"/>
      <c r="DJ17" s="257"/>
      <c r="DK17" s="257"/>
      <c r="DL17" s="257"/>
      <c r="DM17" s="257"/>
      <c r="DN17" s="257"/>
      <c r="DO17" s="257"/>
      <c r="DP17" s="257"/>
      <c r="DQ17" s="257"/>
      <c r="DR17" s="257"/>
      <c r="DS17" s="257"/>
      <c r="DT17" s="257"/>
      <c r="DU17" s="257"/>
      <c r="DV17" s="257"/>
      <c r="DW17" s="257"/>
      <c r="DX17" s="257"/>
      <c r="DY17" s="257"/>
      <c r="DZ17" s="257"/>
      <c r="EA17" s="257"/>
      <c r="EB17" s="257"/>
      <c r="EC17" s="257"/>
      <c r="ED17" s="257"/>
      <c r="EE17" s="257"/>
      <c r="EF17" s="257"/>
      <c r="EG17" s="257"/>
      <c r="EH17" s="257"/>
    </row>
    <row r="18" spans="1:138" ht="18.75" customHeight="1">
      <c r="E18" s="218" t="s">
        <v>774</v>
      </c>
      <c r="F18" s="218"/>
      <c r="G18" s="218"/>
      <c r="H18" s="218"/>
      <c r="I18" s="218"/>
      <c r="J18" s="218"/>
      <c r="K18" s="218"/>
      <c r="L18" s="218"/>
      <c r="M18" s="218"/>
      <c r="N18" s="218"/>
      <c r="O18" s="218"/>
      <c r="P18" s="21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U18" s="17"/>
      <c r="BA18" s="60"/>
      <c r="BB18" s="60"/>
      <c r="BC18" s="60"/>
      <c r="BD18" s="60"/>
      <c r="BE18" s="60"/>
      <c r="BF18" s="60"/>
      <c r="BG18" s="60"/>
      <c r="BH18" s="60"/>
      <c r="BI18" s="60"/>
      <c r="BJ18" s="60"/>
      <c r="BK18" s="60"/>
      <c r="BL18" s="60"/>
      <c r="BM18" s="60"/>
      <c r="BN18" s="60"/>
      <c r="BO18" s="60"/>
      <c r="BP18" s="60"/>
      <c r="CT18" s="218" t="s">
        <v>774</v>
      </c>
      <c r="CU18" s="218"/>
      <c r="CV18" s="218"/>
      <c r="CW18" s="218"/>
      <c r="CX18" s="218"/>
      <c r="CY18" s="218"/>
      <c r="CZ18" s="218"/>
      <c r="DA18" s="218"/>
      <c r="DB18" s="218"/>
      <c r="DC18" s="218"/>
      <c r="DD18" s="218"/>
      <c r="DE18" s="218"/>
      <c r="DF18" s="258" t="s">
        <v>368</v>
      </c>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row>
    <row r="19" spans="1:138" ht="18.75" customHeight="1">
      <c r="E19" s="205" t="s">
        <v>271</v>
      </c>
      <c r="F19" s="205"/>
      <c r="G19" s="205"/>
      <c r="H19" s="205"/>
      <c r="I19" s="205"/>
      <c r="J19" s="205"/>
      <c r="K19" s="205"/>
      <c r="L19" s="205"/>
      <c r="M19" s="205"/>
      <c r="N19" s="205"/>
      <c r="O19" s="205"/>
      <c r="P19" s="205"/>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U19" s="16" t="s">
        <v>369</v>
      </c>
      <c r="CT19" s="205" t="s">
        <v>271</v>
      </c>
      <c r="CU19" s="205"/>
      <c r="CV19" s="205"/>
      <c r="CW19" s="205"/>
      <c r="CX19" s="205"/>
      <c r="CY19" s="205"/>
      <c r="CZ19" s="205"/>
      <c r="DA19" s="205"/>
      <c r="DB19" s="205"/>
      <c r="DC19" s="205"/>
      <c r="DD19" s="205"/>
      <c r="DE19" s="205"/>
      <c r="DF19" s="256" t="s">
        <v>367</v>
      </c>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257"/>
      <c r="EH19" s="257"/>
    </row>
    <row r="20" spans="1:138" ht="18.75" customHeight="1">
      <c r="E20" s="231" t="s">
        <v>775</v>
      </c>
      <c r="F20" s="231"/>
      <c r="G20" s="231"/>
      <c r="H20" s="231"/>
      <c r="I20" s="231"/>
      <c r="J20" s="231"/>
      <c r="K20" s="231"/>
      <c r="L20" s="231"/>
      <c r="M20" s="231"/>
      <c r="N20" s="231"/>
      <c r="O20" s="231"/>
      <c r="P20" s="231"/>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U20" s="16"/>
      <c r="CT20" s="231" t="s">
        <v>775</v>
      </c>
      <c r="CU20" s="231"/>
      <c r="CV20" s="231"/>
      <c r="CW20" s="231"/>
      <c r="CX20" s="231"/>
      <c r="CY20" s="231"/>
      <c r="CZ20" s="231"/>
      <c r="DA20" s="231"/>
      <c r="DB20" s="231"/>
      <c r="DC20" s="231"/>
      <c r="DD20" s="231"/>
      <c r="DE20" s="231"/>
      <c r="DF20" s="258" t="s">
        <v>368</v>
      </c>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row>
    <row r="21" spans="1:138" ht="18.75" customHeight="1">
      <c r="A21" s="4"/>
      <c r="B21" s="244" t="s">
        <v>51</v>
      </c>
      <c r="C21" s="244"/>
      <c r="D21" s="45"/>
      <c r="E21" s="214" t="s">
        <v>458</v>
      </c>
      <c r="F21" s="214"/>
      <c r="G21" s="214"/>
      <c r="H21" s="214"/>
      <c r="I21" s="214"/>
      <c r="J21" s="214"/>
      <c r="K21" s="214"/>
      <c r="L21" s="214"/>
      <c r="M21" s="214"/>
      <c r="N21" s="214"/>
      <c r="O21" s="214"/>
      <c r="P21" s="21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U21" t="s">
        <v>48</v>
      </c>
      <c r="CT21" s="214" t="s">
        <v>458</v>
      </c>
      <c r="CU21" s="214"/>
      <c r="CV21" s="214"/>
      <c r="CW21" s="214"/>
      <c r="CX21" s="214"/>
      <c r="CY21" s="214"/>
      <c r="CZ21" s="214"/>
      <c r="DA21" s="214"/>
      <c r="DB21" s="214"/>
      <c r="DC21" s="214"/>
      <c r="DD21" s="214"/>
      <c r="DE21" s="214"/>
      <c r="DF21" s="255" t="s">
        <v>370</v>
      </c>
      <c r="DG21" s="255"/>
      <c r="DH21" s="255"/>
      <c r="DI21" s="255"/>
      <c r="DJ21" s="255"/>
      <c r="DK21" s="255"/>
      <c r="DL21" s="255"/>
      <c r="DM21" s="255"/>
      <c r="DN21" s="255"/>
      <c r="DO21" s="255"/>
      <c r="DP21" s="255"/>
      <c r="DQ21" s="255"/>
      <c r="DR21" s="255"/>
      <c r="DS21" s="255"/>
      <c r="DT21" s="255"/>
      <c r="DU21" s="255"/>
      <c r="DV21" s="255"/>
      <c r="DW21" s="255"/>
      <c r="DX21" s="255"/>
      <c r="DY21" s="255"/>
      <c r="DZ21" s="255"/>
      <c r="EA21" s="255"/>
      <c r="EB21" s="255"/>
      <c r="EC21" s="255"/>
      <c r="ED21" s="255"/>
      <c r="EE21" s="255"/>
      <c r="EF21" s="255"/>
      <c r="EG21" s="255"/>
      <c r="EH21" s="255"/>
    </row>
    <row r="22" spans="1:138">
      <c r="B22" s="245"/>
      <c r="C22" s="245"/>
      <c r="D22" s="13"/>
      <c r="E22" s="214" t="s">
        <v>459</v>
      </c>
      <c r="F22" s="214"/>
      <c r="G22" s="214"/>
      <c r="H22" s="214"/>
      <c r="I22" s="214"/>
      <c r="J22" s="214"/>
      <c r="K22" s="214"/>
      <c r="L22" s="214"/>
      <c r="M22" s="214"/>
      <c r="N22" s="214"/>
      <c r="O22" s="214"/>
      <c r="P22" s="21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U22" t="s">
        <v>448</v>
      </c>
      <c r="CT22" s="214" t="s">
        <v>459</v>
      </c>
      <c r="CU22" s="214"/>
      <c r="CV22" s="214"/>
      <c r="CW22" s="214"/>
      <c r="CX22" s="214"/>
      <c r="CY22" s="214"/>
      <c r="CZ22" s="214"/>
      <c r="DA22" s="214"/>
      <c r="DB22" s="214"/>
      <c r="DC22" s="214"/>
      <c r="DD22" s="214"/>
      <c r="DE22" s="214"/>
      <c r="DF22" s="255" t="s">
        <v>371</v>
      </c>
      <c r="DG22" s="255"/>
      <c r="DH22" s="255"/>
      <c r="DI22" s="255"/>
      <c r="DJ22" s="255"/>
      <c r="DK22" s="255"/>
      <c r="DL22" s="255"/>
      <c r="DM22" s="255"/>
      <c r="DN22" s="255"/>
      <c r="DO22" s="255"/>
      <c r="DP22" s="255"/>
      <c r="DQ22" s="255"/>
      <c r="DR22" s="255"/>
      <c r="DS22" s="255"/>
      <c r="DT22" s="255"/>
      <c r="DU22" s="255"/>
      <c r="DV22" s="255"/>
      <c r="DW22" s="255"/>
      <c r="DX22" s="255"/>
      <c r="DY22" s="255"/>
      <c r="DZ22" s="255"/>
      <c r="EA22" s="255"/>
      <c r="EB22" s="255"/>
      <c r="EC22" s="255"/>
      <c r="ED22" s="255"/>
      <c r="EE22" s="255"/>
      <c r="EF22" s="255"/>
      <c r="EG22" s="255"/>
      <c r="EH22" s="255"/>
    </row>
    <row r="23" spans="1:138">
      <c r="B23" s="245"/>
      <c r="C23" s="245"/>
      <c r="D23" s="13"/>
      <c r="E23" s="211" t="s">
        <v>460</v>
      </c>
      <c r="F23" s="212"/>
      <c r="G23" s="212"/>
      <c r="H23" s="212"/>
      <c r="I23" s="212"/>
      <c r="J23" s="212"/>
      <c r="K23" s="212"/>
      <c r="L23" s="212"/>
      <c r="M23" s="212"/>
      <c r="N23" s="212"/>
      <c r="O23" s="212"/>
      <c r="P23" s="213"/>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CT23" s="211" t="s">
        <v>460</v>
      </c>
      <c r="CU23" s="212"/>
      <c r="CV23" s="212"/>
      <c r="CW23" s="212"/>
      <c r="CX23" s="212"/>
      <c r="CY23" s="212"/>
      <c r="CZ23" s="212"/>
      <c r="DA23" s="212"/>
      <c r="DB23" s="212"/>
      <c r="DC23" s="212"/>
      <c r="DD23" s="212"/>
      <c r="DE23" s="213"/>
      <c r="DF23" s="255" t="s">
        <v>481</v>
      </c>
      <c r="DG23" s="255"/>
      <c r="DH23" s="255"/>
      <c r="DI23" s="255"/>
      <c r="DJ23" s="255"/>
      <c r="DK23" s="255"/>
      <c r="DL23" s="255"/>
      <c r="DM23" s="255"/>
      <c r="DN23" s="255"/>
      <c r="DO23" s="255"/>
      <c r="DP23" s="255"/>
      <c r="DQ23" s="255"/>
      <c r="DR23" s="255"/>
      <c r="DS23" s="255"/>
      <c r="DT23" s="255"/>
      <c r="DU23" s="255"/>
      <c r="DV23" s="255"/>
      <c r="DW23" s="255"/>
      <c r="DX23" s="255"/>
      <c r="DY23" s="255"/>
      <c r="DZ23" s="255"/>
      <c r="EA23" s="255"/>
      <c r="EB23" s="255"/>
      <c r="EC23" s="255"/>
      <c r="ED23" s="255"/>
      <c r="EE23" s="255"/>
      <c r="EF23" s="255"/>
      <c r="EG23" s="255"/>
      <c r="EH23" s="255"/>
    </row>
    <row r="24" spans="1:138">
      <c r="B24" s="245"/>
      <c r="C24" s="245"/>
      <c r="D24" s="13"/>
      <c r="E24" s="214" t="s">
        <v>461</v>
      </c>
      <c r="F24" s="214"/>
      <c r="G24" s="214"/>
      <c r="H24" s="214"/>
      <c r="I24" s="214"/>
      <c r="J24" s="214"/>
      <c r="K24" s="214"/>
      <c r="L24" s="214"/>
      <c r="M24" s="214"/>
      <c r="N24" s="214"/>
      <c r="O24" s="214"/>
      <c r="P24" s="21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CT24" s="214" t="s">
        <v>461</v>
      </c>
      <c r="CU24" s="214"/>
      <c r="CV24" s="214"/>
      <c r="CW24" s="214"/>
      <c r="CX24" s="214"/>
      <c r="CY24" s="214"/>
      <c r="CZ24" s="214"/>
      <c r="DA24" s="214"/>
      <c r="DB24" s="214"/>
      <c r="DC24" s="214"/>
      <c r="DD24" s="214"/>
      <c r="DE24" s="214"/>
      <c r="DF24" s="255" t="s">
        <v>368</v>
      </c>
      <c r="DG24" s="255"/>
      <c r="DH24" s="255"/>
      <c r="DI24" s="255"/>
      <c r="DJ24" s="255"/>
      <c r="DK24" s="255"/>
      <c r="DL24" s="255"/>
      <c r="DM24" s="255"/>
      <c r="DN24" s="255"/>
      <c r="DO24" s="255"/>
      <c r="DP24" s="255"/>
      <c r="DQ24" s="255"/>
      <c r="DR24" s="255"/>
      <c r="DS24" s="255"/>
      <c r="DT24" s="255"/>
      <c r="DU24" s="255"/>
      <c r="DV24" s="255"/>
      <c r="DW24" s="255"/>
      <c r="DX24" s="255"/>
      <c r="DY24" s="255"/>
      <c r="DZ24" s="255"/>
      <c r="EA24" s="255"/>
      <c r="EB24" s="255"/>
      <c r="EC24" s="255"/>
      <c r="ED24" s="255"/>
      <c r="EE24" s="255"/>
      <c r="EF24" s="255"/>
      <c r="EG24" s="255"/>
      <c r="EH24" s="255"/>
    </row>
    <row r="25" spans="1:138">
      <c r="B25" s="245"/>
      <c r="C25" s="245"/>
      <c r="D25" s="13"/>
      <c r="E25" s="214" t="s">
        <v>462</v>
      </c>
      <c r="F25" s="214"/>
      <c r="G25" s="214"/>
      <c r="H25" s="214"/>
      <c r="I25" s="214"/>
      <c r="J25" s="214"/>
      <c r="K25" s="214"/>
      <c r="L25" s="214"/>
      <c r="M25" s="214"/>
      <c r="N25" s="214"/>
      <c r="O25" s="214"/>
      <c r="P25" s="21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CT25" s="214" t="s">
        <v>462</v>
      </c>
      <c r="CU25" s="214"/>
      <c r="CV25" s="214"/>
      <c r="CW25" s="214"/>
      <c r="CX25" s="214"/>
      <c r="CY25" s="214"/>
      <c r="CZ25" s="214"/>
      <c r="DA25" s="214"/>
      <c r="DB25" s="214"/>
      <c r="DC25" s="214"/>
      <c r="DD25" s="214"/>
      <c r="DE25" s="214"/>
      <c r="DF25" s="255" t="s">
        <v>372</v>
      </c>
      <c r="DG25" s="255"/>
      <c r="DH25" s="255"/>
      <c r="DI25" s="255"/>
      <c r="DJ25" s="255"/>
      <c r="DK25" s="255"/>
      <c r="DL25" s="255"/>
      <c r="DM25" s="255"/>
      <c r="DN25" s="255"/>
      <c r="DO25" s="255"/>
      <c r="DP25" s="255"/>
      <c r="DQ25" s="255"/>
      <c r="DR25" s="255"/>
      <c r="DS25" s="255"/>
      <c r="DT25" s="255"/>
      <c r="DU25" s="255"/>
      <c r="DV25" s="255"/>
      <c r="DW25" s="255"/>
      <c r="DX25" s="255"/>
      <c r="DY25" s="255"/>
      <c r="DZ25" s="255"/>
      <c r="EA25" s="255"/>
      <c r="EB25" s="255"/>
      <c r="EC25" s="255"/>
      <c r="ED25" s="255"/>
      <c r="EE25" s="255"/>
      <c r="EF25" s="255"/>
      <c r="EG25" s="255"/>
      <c r="EH25" s="255"/>
    </row>
    <row r="26" spans="1:138">
      <c r="B26" s="245"/>
      <c r="C26" s="245"/>
      <c r="D26" s="13"/>
      <c r="E26" s="211" t="s">
        <v>463</v>
      </c>
      <c r="F26" s="212"/>
      <c r="G26" s="212"/>
      <c r="H26" s="212"/>
      <c r="I26" s="212"/>
      <c r="J26" s="212"/>
      <c r="K26" s="212"/>
      <c r="L26" s="212"/>
      <c r="M26" s="212"/>
      <c r="N26" s="212"/>
      <c r="O26" s="212"/>
      <c r="P26" s="213"/>
      <c r="Q26" s="246"/>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CT26" s="211" t="s">
        <v>463</v>
      </c>
      <c r="CU26" s="212"/>
      <c r="CV26" s="212"/>
      <c r="CW26" s="212"/>
      <c r="CX26" s="212"/>
      <c r="CY26" s="212"/>
      <c r="CZ26" s="212"/>
      <c r="DA26" s="212"/>
      <c r="DB26" s="212"/>
      <c r="DC26" s="212"/>
      <c r="DD26" s="212"/>
      <c r="DE26" s="213"/>
      <c r="DF26" s="261" t="s">
        <v>486</v>
      </c>
      <c r="DG26" s="262"/>
      <c r="DH26" s="262"/>
      <c r="DI26" s="262"/>
      <c r="DJ26" s="262"/>
      <c r="DK26" s="262"/>
      <c r="DL26" s="262"/>
      <c r="DM26" s="262"/>
      <c r="DN26" s="262"/>
      <c r="DO26" s="262"/>
      <c r="DP26" s="262"/>
      <c r="DQ26" s="262"/>
      <c r="DR26" s="262"/>
      <c r="DS26" s="262"/>
      <c r="DT26" s="262"/>
      <c r="DU26" s="262"/>
      <c r="DV26" s="262"/>
      <c r="DW26" s="262"/>
      <c r="DX26" s="262"/>
      <c r="DY26" s="262"/>
      <c r="DZ26" s="262"/>
      <c r="EA26" s="262"/>
      <c r="EB26" s="262"/>
      <c r="EC26" s="262"/>
      <c r="ED26" s="262"/>
      <c r="EE26" s="262"/>
      <c r="EF26" s="262"/>
      <c r="EG26" s="262"/>
      <c r="EH26" s="262"/>
    </row>
    <row r="27" spans="1:138">
      <c r="E27" s="211" t="s">
        <v>464</v>
      </c>
      <c r="F27" s="212"/>
      <c r="G27" s="212"/>
      <c r="H27" s="212"/>
      <c r="I27" s="212"/>
      <c r="J27" s="212"/>
      <c r="K27" s="212"/>
      <c r="L27" s="212"/>
      <c r="M27" s="212"/>
      <c r="N27" s="212"/>
      <c r="O27" s="212"/>
      <c r="P27" s="213"/>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CT27" s="211" t="s">
        <v>464</v>
      </c>
      <c r="CU27" s="212"/>
      <c r="CV27" s="212"/>
      <c r="CW27" s="212"/>
      <c r="CX27" s="212"/>
      <c r="CY27" s="212"/>
      <c r="CZ27" s="212"/>
      <c r="DA27" s="212"/>
      <c r="DB27" s="212"/>
      <c r="DC27" s="212"/>
      <c r="DD27" s="212"/>
      <c r="DE27" s="213"/>
      <c r="DF27" s="259" t="s">
        <v>488</v>
      </c>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row>
    <row r="28" spans="1:138">
      <c r="A28" s="4"/>
      <c r="B28" s="244" t="s">
        <v>50</v>
      </c>
      <c r="C28" s="244"/>
      <c r="D28" s="45"/>
      <c r="E28" s="211" t="s">
        <v>465</v>
      </c>
      <c r="F28" s="212"/>
      <c r="G28" s="212"/>
      <c r="H28" s="212"/>
      <c r="I28" s="212"/>
      <c r="J28" s="212"/>
      <c r="K28" s="212"/>
      <c r="L28" s="212"/>
      <c r="M28" s="212"/>
      <c r="N28" s="212"/>
      <c r="O28" s="212"/>
      <c r="P28" s="213"/>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U28" t="s">
        <v>49</v>
      </c>
      <c r="CT28" s="211" t="s">
        <v>465</v>
      </c>
      <c r="CU28" s="212"/>
      <c r="CV28" s="212"/>
      <c r="CW28" s="212"/>
      <c r="CX28" s="212"/>
      <c r="CY28" s="212"/>
      <c r="CZ28" s="212"/>
      <c r="DA28" s="212"/>
      <c r="DB28" s="212"/>
      <c r="DC28" s="212"/>
      <c r="DD28" s="212"/>
      <c r="DE28" s="213"/>
      <c r="DF28" s="255" t="s">
        <v>490</v>
      </c>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row>
    <row r="29" spans="1:138">
      <c r="B29" s="245"/>
      <c r="C29" s="245"/>
      <c r="D29" s="13"/>
      <c r="E29" s="211" t="s">
        <v>466</v>
      </c>
      <c r="F29" s="212"/>
      <c r="G29" s="212"/>
      <c r="H29" s="212"/>
      <c r="I29" s="212"/>
      <c r="J29" s="212"/>
      <c r="K29" s="212"/>
      <c r="L29" s="212"/>
      <c r="M29" s="212"/>
      <c r="N29" s="212"/>
      <c r="O29" s="212"/>
      <c r="P29" s="213"/>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U29" t="s">
        <v>449</v>
      </c>
      <c r="CT29" s="211" t="s">
        <v>466</v>
      </c>
      <c r="CU29" s="212"/>
      <c r="CV29" s="212"/>
      <c r="CW29" s="212"/>
      <c r="CX29" s="212"/>
      <c r="CY29" s="212"/>
      <c r="CZ29" s="212"/>
      <c r="DA29" s="212"/>
      <c r="DB29" s="212"/>
      <c r="DC29" s="212"/>
      <c r="DD29" s="212"/>
      <c r="DE29" s="213"/>
      <c r="DF29" s="255" t="s">
        <v>450</v>
      </c>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row>
    <row r="30" spans="1:138">
      <c r="B30" s="245"/>
      <c r="C30" s="245"/>
      <c r="D30" s="13"/>
      <c r="E30" s="111" t="s">
        <v>467</v>
      </c>
      <c r="F30" s="112"/>
      <c r="G30" s="112"/>
      <c r="H30" s="112"/>
      <c r="I30" s="112"/>
      <c r="J30" s="112"/>
      <c r="K30" s="112"/>
      <c r="L30" s="112"/>
      <c r="M30" s="112"/>
      <c r="N30" s="112"/>
      <c r="O30" s="112"/>
      <c r="P30" s="113"/>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CT30" s="111" t="s">
        <v>467</v>
      </c>
      <c r="CU30" s="112"/>
      <c r="CV30" s="112"/>
      <c r="CW30" s="112"/>
      <c r="CX30" s="112"/>
      <c r="CY30" s="112"/>
      <c r="CZ30" s="112"/>
      <c r="DA30" s="112"/>
      <c r="DB30" s="112"/>
      <c r="DC30" s="112"/>
      <c r="DD30" s="112"/>
      <c r="DE30" s="113"/>
      <c r="DF30" s="255" t="s">
        <v>481</v>
      </c>
      <c r="DG30" s="255"/>
      <c r="DH30" s="255"/>
      <c r="DI30" s="255"/>
      <c r="DJ30" s="255"/>
      <c r="DK30" s="255"/>
      <c r="DL30" s="255"/>
      <c r="DM30" s="255"/>
      <c r="DN30" s="255"/>
      <c r="DO30" s="255"/>
      <c r="DP30" s="255"/>
      <c r="DQ30" s="255"/>
      <c r="DR30" s="255"/>
      <c r="DS30" s="255"/>
      <c r="DT30" s="255"/>
      <c r="DU30" s="255"/>
      <c r="DV30" s="255"/>
      <c r="DW30" s="255"/>
      <c r="DX30" s="255"/>
      <c r="DY30" s="255"/>
      <c r="DZ30" s="255"/>
      <c r="EA30" s="255"/>
      <c r="EB30" s="255"/>
      <c r="EC30" s="255"/>
      <c r="ED30" s="255"/>
      <c r="EE30" s="255"/>
      <c r="EF30" s="255"/>
      <c r="EG30" s="255"/>
      <c r="EH30" s="255"/>
    </row>
    <row r="31" spans="1:138">
      <c r="B31" s="245"/>
      <c r="C31" s="245"/>
      <c r="D31" s="13"/>
      <c r="E31" s="211" t="s">
        <v>468</v>
      </c>
      <c r="F31" s="212"/>
      <c r="G31" s="212"/>
      <c r="H31" s="212"/>
      <c r="I31" s="212"/>
      <c r="J31" s="212"/>
      <c r="K31" s="212"/>
      <c r="L31" s="212"/>
      <c r="M31" s="212"/>
      <c r="N31" s="212"/>
      <c r="O31" s="212"/>
      <c r="P31" s="213"/>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CT31" s="211" t="s">
        <v>468</v>
      </c>
      <c r="CU31" s="212"/>
      <c r="CV31" s="212"/>
      <c r="CW31" s="212"/>
      <c r="CX31" s="212"/>
      <c r="CY31" s="212"/>
      <c r="CZ31" s="212"/>
      <c r="DA31" s="212"/>
      <c r="DB31" s="212"/>
      <c r="DC31" s="212"/>
      <c r="DD31" s="212"/>
      <c r="DE31" s="213"/>
      <c r="DF31" s="255" t="s">
        <v>368</v>
      </c>
      <c r="DG31" s="255"/>
      <c r="DH31" s="255"/>
      <c r="DI31" s="255"/>
      <c r="DJ31" s="255"/>
      <c r="DK31" s="255"/>
      <c r="DL31" s="255"/>
      <c r="DM31" s="255"/>
      <c r="DN31" s="255"/>
      <c r="DO31" s="255"/>
      <c r="DP31" s="255"/>
      <c r="DQ31" s="255"/>
      <c r="DR31" s="255"/>
      <c r="DS31" s="255"/>
      <c r="DT31" s="255"/>
      <c r="DU31" s="255"/>
      <c r="DV31" s="255"/>
      <c r="DW31" s="255"/>
      <c r="DX31" s="255"/>
      <c r="DY31" s="255"/>
      <c r="DZ31" s="255"/>
      <c r="EA31" s="255"/>
      <c r="EB31" s="255"/>
      <c r="EC31" s="255"/>
      <c r="ED31" s="255"/>
      <c r="EE31" s="255"/>
      <c r="EF31" s="255"/>
      <c r="EG31" s="255"/>
      <c r="EH31" s="255"/>
    </row>
    <row r="32" spans="1:138">
      <c r="B32" s="245"/>
      <c r="C32" s="245"/>
      <c r="D32" s="13"/>
      <c r="E32" s="214" t="s">
        <v>469</v>
      </c>
      <c r="F32" s="214"/>
      <c r="G32" s="214"/>
      <c r="H32" s="214"/>
      <c r="I32" s="214"/>
      <c r="J32" s="214"/>
      <c r="K32" s="214"/>
      <c r="L32" s="214"/>
      <c r="M32" s="214"/>
      <c r="N32" s="214"/>
      <c r="O32" s="214"/>
      <c r="P32" s="21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CT32" s="214" t="s">
        <v>469</v>
      </c>
      <c r="CU32" s="214"/>
      <c r="CV32" s="214"/>
      <c r="CW32" s="214"/>
      <c r="CX32" s="214"/>
      <c r="CY32" s="214"/>
      <c r="CZ32" s="214"/>
      <c r="DA32" s="214"/>
      <c r="DB32" s="214"/>
      <c r="DC32" s="214"/>
      <c r="DD32" s="214"/>
      <c r="DE32" s="214"/>
      <c r="DF32" s="255" t="s">
        <v>372</v>
      </c>
      <c r="DG32" s="255"/>
      <c r="DH32" s="255"/>
      <c r="DI32" s="255"/>
      <c r="DJ32" s="255"/>
      <c r="DK32" s="255"/>
      <c r="DL32" s="255"/>
      <c r="DM32" s="255"/>
      <c r="DN32" s="255"/>
      <c r="DO32" s="255"/>
      <c r="DP32" s="255"/>
      <c r="DQ32" s="255"/>
      <c r="DR32" s="255"/>
      <c r="DS32" s="255"/>
      <c r="DT32" s="255"/>
      <c r="DU32" s="255"/>
      <c r="DV32" s="255"/>
      <c r="DW32" s="255"/>
      <c r="DX32" s="255"/>
      <c r="DY32" s="255"/>
      <c r="DZ32" s="255"/>
      <c r="EA32" s="255"/>
      <c r="EB32" s="255"/>
      <c r="EC32" s="255"/>
      <c r="ED32" s="255"/>
      <c r="EE32" s="255"/>
      <c r="EF32" s="255"/>
      <c r="EG32" s="255"/>
      <c r="EH32" s="255"/>
    </row>
    <row r="33" spans="1:138">
      <c r="B33" s="245"/>
      <c r="C33" s="245"/>
      <c r="D33" s="13"/>
      <c r="E33" s="211" t="s">
        <v>470</v>
      </c>
      <c r="F33" s="212"/>
      <c r="G33" s="212"/>
      <c r="H33" s="212"/>
      <c r="I33" s="212"/>
      <c r="J33" s="212"/>
      <c r="K33" s="212"/>
      <c r="L33" s="212"/>
      <c r="M33" s="212"/>
      <c r="N33" s="212"/>
      <c r="O33" s="212"/>
      <c r="P33" s="213"/>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CT33" s="211" t="s">
        <v>470</v>
      </c>
      <c r="CU33" s="212"/>
      <c r="CV33" s="212"/>
      <c r="CW33" s="212"/>
      <c r="CX33" s="212"/>
      <c r="CY33" s="212"/>
      <c r="CZ33" s="212"/>
      <c r="DA33" s="212"/>
      <c r="DB33" s="212"/>
      <c r="DC33" s="212"/>
      <c r="DD33" s="212"/>
      <c r="DE33" s="213"/>
      <c r="DF33" s="264" t="s">
        <v>411</v>
      </c>
      <c r="DG33" s="262"/>
      <c r="DH33" s="262"/>
      <c r="DI33" s="262"/>
      <c r="DJ33" s="262"/>
      <c r="DK33" s="262"/>
      <c r="DL33" s="262"/>
      <c r="DM33" s="262"/>
      <c r="DN33" s="262"/>
      <c r="DO33" s="262"/>
      <c r="DP33" s="262"/>
      <c r="DQ33" s="262"/>
      <c r="DR33" s="262"/>
      <c r="DS33" s="262"/>
      <c r="DT33" s="262"/>
      <c r="DU33" s="262"/>
      <c r="DV33" s="262"/>
      <c r="DW33" s="262"/>
      <c r="DX33" s="262"/>
      <c r="DY33" s="262"/>
      <c r="DZ33" s="262"/>
      <c r="EA33" s="262"/>
      <c r="EB33" s="262"/>
      <c r="EC33" s="262"/>
      <c r="ED33" s="262"/>
      <c r="EE33" s="262"/>
      <c r="EF33" s="262"/>
      <c r="EG33" s="262"/>
      <c r="EH33" s="262"/>
    </row>
    <row r="34" spans="1:138">
      <c r="D34" s="13"/>
      <c r="E34" s="211" t="s">
        <v>471</v>
      </c>
      <c r="F34" s="212"/>
      <c r="G34" s="212"/>
      <c r="H34" s="212"/>
      <c r="I34" s="212"/>
      <c r="J34" s="212"/>
      <c r="K34" s="212"/>
      <c r="L34" s="212"/>
      <c r="M34" s="212"/>
      <c r="N34" s="212"/>
      <c r="O34" s="212"/>
      <c r="P34" s="213"/>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CT34" s="211" t="s">
        <v>471</v>
      </c>
      <c r="CU34" s="212"/>
      <c r="CV34" s="212"/>
      <c r="CW34" s="212"/>
      <c r="CX34" s="212"/>
      <c r="CY34" s="212"/>
      <c r="CZ34" s="212"/>
      <c r="DA34" s="212"/>
      <c r="DB34" s="212"/>
      <c r="DC34" s="212"/>
      <c r="DD34" s="212"/>
      <c r="DE34" s="213"/>
      <c r="DF34" s="259" t="s">
        <v>373</v>
      </c>
      <c r="DG34" s="260"/>
      <c r="DH34" s="260"/>
      <c r="DI34" s="260"/>
      <c r="DJ34" s="260"/>
      <c r="DK34" s="260"/>
      <c r="DL34" s="260"/>
      <c r="DM34" s="260"/>
      <c r="DN34" s="260"/>
      <c r="DO34" s="260"/>
      <c r="DP34" s="260"/>
      <c r="DQ34" s="260"/>
      <c r="DR34" s="260"/>
      <c r="DS34" s="260"/>
      <c r="DT34" s="260"/>
      <c r="DU34" s="260"/>
      <c r="DV34" s="260"/>
      <c r="DW34" s="260"/>
      <c r="DX34" s="260"/>
      <c r="DY34" s="260"/>
      <c r="DZ34" s="260"/>
      <c r="EA34" s="260"/>
      <c r="EB34" s="260"/>
      <c r="EC34" s="260"/>
      <c r="ED34" s="260"/>
      <c r="EE34" s="260"/>
      <c r="EF34" s="260"/>
      <c r="EG34" s="260"/>
      <c r="EH34" s="260"/>
    </row>
    <row r="35" spans="1:138">
      <c r="A35" s="4"/>
      <c r="B35" s="4"/>
      <c r="C35" s="4"/>
      <c r="D35" s="45"/>
      <c r="E35" s="214" t="s">
        <v>776</v>
      </c>
      <c r="F35" s="214"/>
      <c r="G35" s="214"/>
      <c r="H35" s="214"/>
      <c r="I35" s="214"/>
      <c r="J35" s="214"/>
      <c r="K35" s="214"/>
      <c r="L35" s="214"/>
      <c r="M35" s="214"/>
      <c r="N35" s="214"/>
      <c r="O35" s="214"/>
      <c r="P35" s="21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U35" t="s">
        <v>300</v>
      </c>
      <c r="CT35" s="214" t="s">
        <v>776</v>
      </c>
      <c r="CU35" s="214"/>
      <c r="CV35" s="214"/>
      <c r="CW35" s="214"/>
      <c r="CX35" s="214"/>
      <c r="CY35" s="214"/>
      <c r="CZ35" s="214"/>
      <c r="DA35" s="214"/>
      <c r="DB35" s="214"/>
      <c r="DC35" s="214"/>
      <c r="DD35" s="214"/>
      <c r="DE35" s="214"/>
      <c r="DF35" s="255" t="s">
        <v>374</v>
      </c>
      <c r="DG35" s="255"/>
      <c r="DH35" s="255"/>
      <c r="DI35" s="255"/>
      <c r="DJ35" s="255"/>
      <c r="DK35" s="255"/>
      <c r="DL35" s="255"/>
      <c r="DM35" s="255"/>
      <c r="DN35" s="255"/>
      <c r="DO35" s="255"/>
      <c r="DP35" s="255"/>
      <c r="DQ35" s="255"/>
      <c r="DR35" s="255"/>
      <c r="DS35" s="255"/>
      <c r="DT35" s="255"/>
      <c r="DU35" s="255"/>
      <c r="DV35" s="255"/>
      <c r="DW35" s="255"/>
      <c r="DX35" s="255"/>
      <c r="DY35" s="255"/>
      <c r="DZ35" s="255"/>
      <c r="EA35" s="255"/>
      <c r="EB35" s="255"/>
      <c r="EC35" s="255"/>
      <c r="ED35" s="255"/>
      <c r="EE35" s="255"/>
      <c r="EF35" s="255"/>
      <c r="EG35" s="255"/>
      <c r="EH35" s="255"/>
    </row>
    <row r="36" spans="1:138" ht="39.75" customHeight="1">
      <c r="E36" s="270" t="s">
        <v>778</v>
      </c>
      <c r="F36" s="214"/>
      <c r="G36" s="214"/>
      <c r="H36" s="214"/>
      <c r="I36" s="214"/>
      <c r="J36" s="214"/>
      <c r="K36" s="214"/>
      <c r="L36" s="214"/>
      <c r="M36" s="214"/>
      <c r="N36" s="214"/>
      <c r="O36" s="214"/>
      <c r="P36" s="214"/>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U36" s="271" t="s">
        <v>779</v>
      </c>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271"/>
      <c r="CD36" s="271"/>
      <c r="CE36" s="271"/>
      <c r="CF36" s="271"/>
      <c r="CG36" s="271"/>
      <c r="CH36" s="271"/>
      <c r="CI36" s="271"/>
      <c r="CJ36" s="271"/>
      <c r="CK36" s="271"/>
      <c r="CL36" s="271"/>
      <c r="CM36" s="271"/>
      <c r="CN36" s="271"/>
      <c r="CO36" s="271"/>
      <c r="CP36" s="271"/>
      <c r="CQ36" s="271"/>
      <c r="CR36" s="271"/>
      <c r="CT36" s="270" t="s">
        <v>778</v>
      </c>
      <c r="CU36" s="214"/>
      <c r="CV36" s="214"/>
      <c r="CW36" s="214"/>
      <c r="CX36" s="214"/>
      <c r="CY36" s="214"/>
      <c r="CZ36" s="214"/>
      <c r="DA36" s="214"/>
      <c r="DB36" s="214"/>
      <c r="DC36" s="214"/>
      <c r="DD36" s="214"/>
      <c r="DE36" s="214"/>
      <c r="DF36" s="255" t="s">
        <v>451</v>
      </c>
      <c r="DG36" s="255"/>
      <c r="DH36" s="255"/>
      <c r="DI36" s="255"/>
      <c r="DJ36" s="255"/>
      <c r="DK36" s="255"/>
      <c r="DL36" s="255"/>
      <c r="DM36" s="255"/>
      <c r="DN36" s="255"/>
      <c r="DO36" s="255"/>
      <c r="DP36" s="255"/>
      <c r="DQ36" s="255"/>
      <c r="DR36" s="255"/>
      <c r="DS36" s="255"/>
      <c r="DT36" s="255"/>
      <c r="DU36" s="255"/>
      <c r="DV36" s="255"/>
      <c r="DW36" s="255"/>
      <c r="DX36" s="255"/>
      <c r="DY36" s="255"/>
      <c r="DZ36" s="255"/>
      <c r="EA36" s="255"/>
      <c r="EB36" s="255"/>
      <c r="EC36" s="255"/>
      <c r="ED36" s="255"/>
      <c r="EE36" s="255"/>
      <c r="EF36" s="255"/>
      <c r="EG36" s="255"/>
      <c r="EH36" s="255"/>
    </row>
    <row r="37" spans="1:138" ht="39.75" customHeight="1">
      <c r="E37" s="270" t="s">
        <v>780</v>
      </c>
      <c r="F37" s="214"/>
      <c r="G37" s="214"/>
      <c r="H37" s="214"/>
      <c r="I37" s="214"/>
      <c r="J37" s="214"/>
      <c r="K37" s="214"/>
      <c r="L37" s="214"/>
      <c r="M37" s="214"/>
      <c r="N37" s="214"/>
      <c r="O37" s="214"/>
      <c r="P37" s="214"/>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CT37" s="270" t="s">
        <v>780</v>
      </c>
      <c r="CU37" s="214"/>
      <c r="CV37" s="214"/>
      <c r="CW37" s="214"/>
      <c r="CX37" s="214"/>
      <c r="CY37" s="214"/>
      <c r="CZ37" s="214"/>
      <c r="DA37" s="214"/>
      <c r="DB37" s="214"/>
      <c r="DC37" s="214"/>
      <c r="DD37" s="214"/>
      <c r="DE37" s="214"/>
      <c r="DF37" s="259" t="s">
        <v>781</v>
      </c>
      <c r="DG37" s="255"/>
      <c r="DH37" s="255"/>
      <c r="DI37" s="255"/>
      <c r="DJ37" s="255"/>
      <c r="DK37" s="255"/>
      <c r="DL37" s="255"/>
      <c r="DM37" s="255"/>
      <c r="DN37" s="255"/>
      <c r="DO37" s="255"/>
      <c r="DP37" s="255"/>
      <c r="DQ37" s="255"/>
      <c r="DR37" s="255"/>
      <c r="DS37" s="255"/>
      <c r="DT37" s="255"/>
      <c r="DU37" s="255"/>
      <c r="DV37" s="255"/>
      <c r="DW37" s="255"/>
      <c r="DX37" s="255"/>
      <c r="DY37" s="255"/>
      <c r="DZ37" s="255"/>
      <c r="EA37" s="255"/>
      <c r="EB37" s="255"/>
      <c r="EC37" s="255"/>
      <c r="ED37" s="255"/>
      <c r="EE37" s="255"/>
      <c r="EF37" s="255"/>
      <c r="EG37" s="255"/>
      <c r="EH37" s="255"/>
    </row>
    <row r="38" spans="1:138" ht="137.25" customHeight="1">
      <c r="E38" s="214" t="s">
        <v>777</v>
      </c>
      <c r="F38" s="214"/>
      <c r="G38" s="214"/>
      <c r="H38" s="214"/>
      <c r="I38" s="214"/>
      <c r="J38" s="214"/>
      <c r="K38" s="214"/>
      <c r="L38" s="214"/>
      <c r="M38" s="214"/>
      <c r="N38" s="214"/>
      <c r="O38" s="214"/>
      <c r="P38" s="214"/>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U38" s="210" t="s">
        <v>785</v>
      </c>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T38" s="214" t="s">
        <v>777</v>
      </c>
      <c r="CU38" s="214"/>
      <c r="CV38" s="214"/>
      <c r="CW38" s="214"/>
      <c r="CX38" s="214"/>
      <c r="CY38" s="214"/>
      <c r="CZ38" s="214"/>
      <c r="DA38" s="214"/>
      <c r="DB38" s="214"/>
      <c r="DC38" s="214"/>
      <c r="DD38" s="214"/>
      <c r="DE38" s="214"/>
      <c r="DF38" s="265"/>
      <c r="DG38" s="265"/>
      <c r="DH38" s="265"/>
      <c r="DI38" s="265"/>
      <c r="DJ38" s="265"/>
      <c r="DK38" s="265"/>
      <c r="DL38" s="265"/>
      <c r="DM38" s="265"/>
      <c r="DN38" s="265"/>
      <c r="DO38" s="265"/>
      <c r="DP38" s="265"/>
      <c r="DQ38" s="265"/>
      <c r="DR38" s="265"/>
      <c r="DS38" s="265"/>
      <c r="DT38" s="265"/>
      <c r="DU38" s="265"/>
      <c r="DV38" s="265"/>
      <c r="DW38" s="265"/>
      <c r="DX38" s="265"/>
      <c r="DY38" s="265"/>
      <c r="DZ38" s="265"/>
      <c r="EA38" s="265"/>
      <c r="EB38" s="265"/>
      <c r="EC38" s="265"/>
      <c r="ED38" s="265"/>
      <c r="EE38" s="265"/>
      <c r="EF38" s="265"/>
      <c r="EG38" s="265"/>
      <c r="EH38" s="265"/>
    </row>
    <row r="39" spans="1:138" ht="32.25" customHeight="1">
      <c r="E39" s="242" t="s">
        <v>792</v>
      </c>
      <c r="F39" s="242"/>
      <c r="G39" s="242"/>
      <c r="H39" s="242"/>
      <c r="I39" s="242"/>
      <c r="J39" s="242"/>
      <c r="K39" s="242"/>
      <c r="L39" s="242"/>
      <c r="M39" s="242"/>
      <c r="N39" s="242"/>
      <c r="O39" s="242"/>
      <c r="P39" s="242"/>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U39" s="17" t="s">
        <v>74</v>
      </c>
      <c r="CT39" s="242" t="s">
        <v>792</v>
      </c>
      <c r="CU39" s="242"/>
      <c r="CV39" s="242"/>
      <c r="CW39" s="242"/>
      <c r="CX39" s="242"/>
      <c r="CY39" s="242"/>
      <c r="CZ39" s="242"/>
      <c r="DA39" s="242"/>
      <c r="DB39" s="242"/>
      <c r="DC39" s="242"/>
      <c r="DD39" s="242"/>
      <c r="DE39" s="242"/>
      <c r="DF39" s="255" t="s">
        <v>375</v>
      </c>
      <c r="DG39" s="255"/>
      <c r="DH39" s="255"/>
      <c r="DI39" s="255"/>
      <c r="DJ39" s="255"/>
      <c r="DK39" s="255"/>
      <c r="DL39" s="255"/>
      <c r="DM39" s="255"/>
      <c r="DN39" s="255"/>
      <c r="DO39" s="255"/>
      <c r="DP39" s="255"/>
      <c r="DQ39" s="255"/>
      <c r="DR39" s="255"/>
      <c r="DS39" s="255"/>
      <c r="DT39" s="255"/>
      <c r="DU39" s="255"/>
      <c r="DV39" s="255"/>
      <c r="DW39" s="255"/>
      <c r="DX39" s="255"/>
      <c r="DY39" s="255"/>
      <c r="DZ39" s="255"/>
      <c r="EA39" s="255"/>
      <c r="EB39" s="255"/>
      <c r="EC39" s="255"/>
      <c r="ED39" s="255"/>
      <c r="EE39" s="255"/>
      <c r="EF39" s="255"/>
      <c r="EG39" s="255"/>
      <c r="EH39" s="255"/>
    </row>
    <row r="40" spans="1:138" ht="78" customHeight="1">
      <c r="E40" s="214" t="s">
        <v>52</v>
      </c>
      <c r="F40" s="214"/>
      <c r="G40" s="214"/>
      <c r="H40" s="214"/>
      <c r="I40" s="214"/>
      <c r="J40" s="214"/>
      <c r="K40" s="214"/>
      <c r="L40" s="214"/>
      <c r="M40" s="214"/>
      <c r="N40" s="214"/>
      <c r="O40" s="214"/>
      <c r="P40" s="214"/>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U40" s="210" t="s">
        <v>791</v>
      </c>
      <c r="AV40" s="210"/>
      <c r="AW40" s="210"/>
      <c r="AX40" s="210"/>
      <c r="AY40" s="210"/>
      <c r="AZ40" s="210"/>
      <c r="BA40" s="210"/>
      <c r="BB40" s="210"/>
      <c r="BC40" s="210"/>
      <c r="BD40" s="210"/>
      <c r="BE40" s="210"/>
      <c r="BF40" s="210"/>
      <c r="BG40" s="210"/>
      <c r="BH40" s="210"/>
      <c r="BI40" s="210"/>
      <c r="BJ40" s="210"/>
      <c r="BK40" s="210"/>
      <c r="BL40" s="210"/>
      <c r="BM40" s="210"/>
      <c r="BN40" s="210"/>
      <c r="BO40" s="210"/>
      <c r="BP40" s="210"/>
      <c r="CT40" s="214" t="s">
        <v>52</v>
      </c>
      <c r="CU40" s="214"/>
      <c r="CV40" s="214"/>
      <c r="CW40" s="214"/>
      <c r="CX40" s="214"/>
      <c r="CY40" s="214"/>
      <c r="CZ40" s="214"/>
      <c r="DA40" s="214"/>
      <c r="DB40" s="214"/>
      <c r="DC40" s="214"/>
      <c r="DD40" s="214"/>
      <c r="DE40" s="214"/>
      <c r="DF40" s="265" t="s">
        <v>377</v>
      </c>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row>
    <row r="41" spans="1:138">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row>
    <row r="42" spans="1:138">
      <c r="E42" t="s">
        <v>19</v>
      </c>
      <c r="CT42" t="s">
        <v>19</v>
      </c>
    </row>
    <row r="43" spans="1:138">
      <c r="E43" t="s">
        <v>20</v>
      </c>
      <c r="CT43" t="s">
        <v>20</v>
      </c>
    </row>
    <row r="44" spans="1:138" ht="38.25" customHeight="1">
      <c r="E44" s="240" t="s">
        <v>11</v>
      </c>
      <c r="F44" s="240"/>
      <c r="G44" s="240"/>
      <c r="H44" s="240"/>
      <c r="I44" s="240"/>
      <c r="J44" s="240"/>
      <c r="K44" s="240"/>
      <c r="L44" s="240"/>
      <c r="M44" s="240"/>
      <c r="N44" s="240"/>
      <c r="O44" s="240"/>
      <c r="P44" s="240"/>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U44" s="210" t="s">
        <v>786</v>
      </c>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CT44" s="240" t="s">
        <v>11</v>
      </c>
      <c r="CU44" s="240"/>
      <c r="CV44" s="240"/>
      <c r="CW44" s="240"/>
      <c r="CX44" s="240"/>
      <c r="CY44" s="240"/>
      <c r="CZ44" s="240"/>
      <c r="DA44" s="240"/>
      <c r="DB44" s="240"/>
      <c r="DC44" s="240"/>
      <c r="DD44" s="240"/>
      <c r="DE44" s="240"/>
      <c r="DF44" s="263" t="s">
        <v>376</v>
      </c>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row>
    <row r="45" spans="1:138">
      <c r="E45" s="234" t="s">
        <v>12</v>
      </c>
      <c r="F45" s="234"/>
      <c r="G45" s="234"/>
      <c r="H45" s="234"/>
      <c r="I45" s="234"/>
      <c r="J45" s="234"/>
      <c r="K45" s="234"/>
      <c r="L45" s="234"/>
      <c r="M45" s="234"/>
      <c r="N45" s="234"/>
      <c r="O45" s="234"/>
      <c r="P45" s="234"/>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U45" t="s">
        <v>787</v>
      </c>
      <c r="CT45" s="234" t="s">
        <v>12</v>
      </c>
      <c r="CU45" s="234"/>
      <c r="CV45" s="234"/>
      <c r="CW45" s="234"/>
      <c r="CX45" s="234"/>
      <c r="CY45" s="234"/>
      <c r="CZ45" s="234"/>
      <c r="DA45" s="234"/>
      <c r="DB45" s="234"/>
      <c r="DC45" s="234"/>
      <c r="DD45" s="234"/>
      <c r="DE45" s="234"/>
      <c r="DF45" s="263" t="s">
        <v>302</v>
      </c>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row>
    <row r="46" spans="1:138">
      <c r="E46" s="234" t="s">
        <v>13</v>
      </c>
      <c r="F46" s="234"/>
      <c r="G46" s="234"/>
      <c r="H46" s="234"/>
      <c r="I46" s="234"/>
      <c r="J46" s="234"/>
      <c r="K46" s="234"/>
      <c r="L46" s="234"/>
      <c r="M46" s="234"/>
      <c r="N46" s="234"/>
      <c r="O46" s="234"/>
      <c r="P46" s="234"/>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U46" t="s">
        <v>788</v>
      </c>
      <c r="CT46" s="234" t="s">
        <v>13</v>
      </c>
      <c r="CU46" s="234"/>
      <c r="CV46" s="234"/>
      <c r="CW46" s="234"/>
      <c r="CX46" s="234"/>
      <c r="CY46" s="234"/>
      <c r="CZ46" s="234"/>
      <c r="DA46" s="234"/>
      <c r="DB46" s="234"/>
      <c r="DC46" s="234"/>
      <c r="DD46" s="234"/>
      <c r="DE46" s="234"/>
      <c r="DF46" s="263" t="s">
        <v>357</v>
      </c>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row>
    <row r="47" spans="1:138">
      <c r="E47" s="234" t="s">
        <v>14</v>
      </c>
      <c r="F47" s="234"/>
      <c r="G47" s="234"/>
      <c r="H47" s="234"/>
      <c r="I47" s="234"/>
      <c r="J47" s="234"/>
      <c r="K47" s="234"/>
      <c r="L47" s="234"/>
      <c r="M47" s="234"/>
      <c r="N47" s="234"/>
      <c r="O47" s="234"/>
      <c r="P47" s="234"/>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U47" t="s">
        <v>273</v>
      </c>
      <c r="CT47" s="234" t="s">
        <v>14</v>
      </c>
      <c r="CU47" s="234"/>
      <c r="CV47" s="234"/>
      <c r="CW47" s="234"/>
      <c r="CX47" s="234"/>
      <c r="CY47" s="234"/>
      <c r="CZ47" s="234"/>
      <c r="DA47" s="234"/>
      <c r="DB47" s="234"/>
      <c r="DC47" s="234"/>
      <c r="DD47" s="234"/>
      <c r="DE47" s="234"/>
      <c r="DF47" s="263" t="s">
        <v>378</v>
      </c>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row>
    <row r="48" spans="1:138">
      <c r="E48" s="234" t="s">
        <v>15</v>
      </c>
      <c r="F48" s="234"/>
      <c r="G48" s="234"/>
      <c r="H48" s="234"/>
      <c r="I48" s="234"/>
      <c r="J48" s="234"/>
      <c r="K48" s="234"/>
      <c r="L48" s="234"/>
      <c r="M48" s="234"/>
      <c r="N48" s="234"/>
      <c r="O48" s="234"/>
      <c r="P48" s="234"/>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U48" t="s">
        <v>53</v>
      </c>
      <c r="CT48" s="234" t="s">
        <v>15</v>
      </c>
      <c r="CU48" s="234"/>
      <c r="CV48" s="234"/>
      <c r="CW48" s="234"/>
      <c r="CX48" s="234"/>
      <c r="CY48" s="234"/>
      <c r="CZ48" s="234"/>
      <c r="DA48" s="234"/>
      <c r="DB48" s="234"/>
      <c r="DC48" s="234"/>
      <c r="DD48" s="234"/>
      <c r="DE48" s="234"/>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row>
    <row r="49" spans="1:138">
      <c r="E49" s="234" t="s">
        <v>16</v>
      </c>
      <c r="F49" s="234"/>
      <c r="G49" s="234"/>
      <c r="H49" s="234"/>
      <c r="I49" s="234"/>
      <c r="J49" s="234"/>
      <c r="K49" s="234"/>
      <c r="L49" s="234"/>
      <c r="M49" s="234"/>
      <c r="N49" s="234"/>
      <c r="O49" s="234"/>
      <c r="P49" s="234"/>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U49" t="s">
        <v>787</v>
      </c>
      <c r="CT49" s="234" t="s">
        <v>16</v>
      </c>
      <c r="CU49" s="234"/>
      <c r="CV49" s="234"/>
      <c r="CW49" s="234"/>
      <c r="CX49" s="234"/>
      <c r="CY49" s="234"/>
      <c r="CZ49" s="234"/>
      <c r="DA49" s="234"/>
      <c r="DB49" s="234"/>
      <c r="DC49" s="234"/>
      <c r="DD49" s="234"/>
      <c r="DE49" s="234"/>
      <c r="DF49" s="263" t="s">
        <v>379</v>
      </c>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row>
    <row r="50" spans="1:138">
      <c r="E50" s="234" t="s">
        <v>57</v>
      </c>
      <c r="F50" s="234"/>
      <c r="G50" s="234"/>
      <c r="H50" s="234"/>
      <c r="I50" s="234"/>
      <c r="J50" s="234"/>
      <c r="K50" s="234"/>
      <c r="L50" s="234"/>
      <c r="M50" s="234"/>
      <c r="N50" s="234"/>
      <c r="O50" s="234"/>
      <c r="P50" s="234"/>
      <c r="Q50" s="235" t="str">
        <f>IF(①要望書４!T8="","",①要望書４!T8)</f>
        <v/>
      </c>
      <c r="R50" s="236"/>
      <c r="S50" s="236"/>
      <c r="T50" s="236"/>
      <c r="U50" s="236"/>
      <c r="V50" s="236"/>
      <c r="W50" s="236"/>
      <c r="X50" s="236"/>
      <c r="Y50" s="236"/>
      <c r="Z50" s="236"/>
      <c r="AA50" s="236"/>
      <c r="AB50" s="236"/>
      <c r="AC50" s="236"/>
      <c r="AD50" s="236"/>
      <c r="AE50" s="236"/>
      <c r="AF50" s="236"/>
      <c r="AG50" s="236"/>
      <c r="AH50" s="236"/>
      <c r="AI50" s="236"/>
      <c r="AJ50" s="236"/>
      <c r="AK50" s="237" t="s">
        <v>410</v>
      </c>
      <c r="AL50" s="237"/>
      <c r="AM50" s="237"/>
      <c r="AN50" s="237"/>
      <c r="AO50" s="237"/>
      <c r="AP50" s="237"/>
      <c r="AQ50" s="237"/>
      <c r="AR50" s="237"/>
      <c r="AS50" s="238"/>
      <c r="AU50" t="s">
        <v>789</v>
      </c>
      <c r="AW50" s="134"/>
      <c r="CT50" s="234" t="s">
        <v>57</v>
      </c>
      <c r="CU50" s="234"/>
      <c r="CV50" s="234"/>
      <c r="CW50" s="234"/>
      <c r="CX50" s="234"/>
      <c r="CY50" s="234"/>
      <c r="CZ50" s="234"/>
      <c r="DA50" s="234"/>
      <c r="DB50" s="234"/>
      <c r="DC50" s="234"/>
      <c r="DD50" s="234"/>
      <c r="DE50" s="234"/>
      <c r="DF50" s="266">
        <v>810844</v>
      </c>
      <c r="DG50" s="267"/>
      <c r="DH50" s="267"/>
      <c r="DI50" s="267"/>
      <c r="DJ50" s="267"/>
      <c r="DK50" s="267"/>
      <c r="DL50" s="267"/>
      <c r="DM50" s="267"/>
      <c r="DN50" s="267"/>
      <c r="DO50" s="267"/>
      <c r="DP50" s="267"/>
      <c r="DQ50" s="267"/>
      <c r="DR50" s="267"/>
      <c r="DS50" s="267"/>
      <c r="DT50" s="267"/>
      <c r="DU50" s="267"/>
      <c r="DV50" s="267"/>
      <c r="DW50" s="267"/>
      <c r="DX50" s="267"/>
      <c r="DY50" s="267"/>
      <c r="DZ50" s="237" t="s">
        <v>197</v>
      </c>
      <c r="EA50" s="237"/>
      <c r="EB50" s="237"/>
      <c r="EC50" s="237"/>
      <c r="ED50" s="237"/>
      <c r="EE50" s="237"/>
      <c r="EF50" s="237"/>
      <c r="EG50" s="237"/>
      <c r="EH50" s="238"/>
    </row>
    <row r="51" spans="1:138">
      <c r="E51" s="234" t="s">
        <v>58</v>
      </c>
      <c r="F51" s="234"/>
      <c r="G51" s="234"/>
      <c r="H51" s="234"/>
      <c r="I51" s="234"/>
      <c r="J51" s="234"/>
      <c r="K51" s="234"/>
      <c r="L51" s="234"/>
      <c r="M51" s="234"/>
      <c r="N51" s="234"/>
      <c r="O51" s="234"/>
      <c r="P51" s="234"/>
      <c r="Q51" s="235" t="str">
        <f>IF(①要望書４!AB8="","",①要望書４!AB8)</f>
        <v/>
      </c>
      <c r="R51" s="236"/>
      <c r="S51" s="236"/>
      <c r="T51" s="236"/>
      <c r="U51" s="236"/>
      <c r="V51" s="236"/>
      <c r="W51" s="236"/>
      <c r="X51" s="236"/>
      <c r="Y51" s="236"/>
      <c r="Z51" s="236"/>
      <c r="AA51" s="236"/>
      <c r="AB51" s="236"/>
      <c r="AC51" s="236"/>
      <c r="AD51" s="236"/>
      <c r="AE51" s="236"/>
      <c r="AF51" s="236"/>
      <c r="AG51" s="236"/>
      <c r="AH51" s="236"/>
      <c r="AI51" s="236"/>
      <c r="AJ51" s="236"/>
      <c r="AK51" s="237" t="s">
        <v>410</v>
      </c>
      <c r="AL51" s="237"/>
      <c r="AM51" s="237"/>
      <c r="AN51" s="237"/>
      <c r="AO51" s="237"/>
      <c r="AP51" s="237"/>
      <c r="AQ51" s="237"/>
      <c r="AR51" s="237"/>
      <c r="AS51" s="238"/>
      <c r="AU51" t="s">
        <v>789</v>
      </c>
      <c r="CT51" s="234" t="s">
        <v>58</v>
      </c>
      <c r="CU51" s="234"/>
      <c r="CV51" s="234"/>
      <c r="CW51" s="234"/>
      <c r="CX51" s="234"/>
      <c r="CY51" s="234"/>
      <c r="CZ51" s="234"/>
      <c r="DA51" s="234"/>
      <c r="DB51" s="234"/>
      <c r="DC51" s="234"/>
      <c r="DD51" s="234"/>
      <c r="DE51" s="234"/>
      <c r="DF51" s="266">
        <v>648000</v>
      </c>
      <c r="DG51" s="267"/>
      <c r="DH51" s="267"/>
      <c r="DI51" s="267"/>
      <c r="DJ51" s="267"/>
      <c r="DK51" s="267"/>
      <c r="DL51" s="267"/>
      <c r="DM51" s="267"/>
      <c r="DN51" s="267"/>
      <c r="DO51" s="267"/>
      <c r="DP51" s="267"/>
      <c r="DQ51" s="267"/>
      <c r="DR51" s="267"/>
      <c r="DS51" s="267"/>
      <c r="DT51" s="267"/>
      <c r="DU51" s="267"/>
      <c r="DV51" s="267"/>
      <c r="DW51" s="267"/>
      <c r="DX51" s="267"/>
      <c r="DY51" s="267"/>
      <c r="DZ51" s="237" t="s">
        <v>197</v>
      </c>
      <c r="EA51" s="237"/>
      <c r="EB51" s="237"/>
      <c r="EC51" s="237"/>
      <c r="ED51" s="237"/>
      <c r="EE51" s="237"/>
      <c r="EF51" s="237"/>
      <c r="EG51" s="237"/>
      <c r="EH51" s="238"/>
    </row>
    <row r="52" spans="1:138" ht="266.25" customHeight="1">
      <c r="E52" s="239" t="s">
        <v>790</v>
      </c>
      <c r="F52" s="240"/>
      <c r="G52" s="240"/>
      <c r="H52" s="240"/>
      <c r="I52" s="240"/>
      <c r="J52" s="240"/>
      <c r="K52" s="240"/>
      <c r="L52" s="240"/>
      <c r="M52" s="240"/>
      <c r="N52" s="240"/>
      <c r="O52" s="240"/>
      <c r="P52" s="240"/>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U52" s="210" t="s">
        <v>793</v>
      </c>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T52" s="239" t="s">
        <v>790</v>
      </c>
      <c r="CU52" s="240"/>
      <c r="CV52" s="240"/>
      <c r="CW52" s="240"/>
      <c r="CX52" s="240"/>
      <c r="CY52" s="240"/>
      <c r="CZ52" s="240"/>
      <c r="DA52" s="240"/>
      <c r="DB52" s="240"/>
      <c r="DC52" s="240"/>
      <c r="DD52" s="240"/>
      <c r="DE52" s="240"/>
      <c r="DF52" s="268" t="s">
        <v>528</v>
      </c>
      <c r="DG52" s="268"/>
      <c r="DH52" s="268"/>
      <c r="DI52" s="268"/>
      <c r="DJ52" s="268"/>
      <c r="DK52" s="268"/>
      <c r="DL52" s="268"/>
      <c r="DM52" s="268"/>
      <c r="DN52" s="268"/>
      <c r="DO52" s="268"/>
      <c r="DP52" s="268"/>
      <c r="DQ52" s="268"/>
      <c r="DR52" s="268"/>
      <c r="DS52" s="268"/>
      <c r="DT52" s="268"/>
      <c r="DU52" s="268"/>
      <c r="DV52" s="268"/>
      <c r="DW52" s="268"/>
      <c r="DX52" s="268"/>
      <c r="DY52" s="268"/>
      <c r="DZ52" s="268"/>
      <c r="EA52" s="268"/>
      <c r="EB52" s="268"/>
      <c r="EC52" s="268"/>
      <c r="ED52" s="268"/>
      <c r="EE52" s="268"/>
      <c r="EF52" s="268"/>
      <c r="EG52" s="268"/>
      <c r="EH52" s="268"/>
    </row>
    <row r="53" spans="1:138" ht="137.25" customHeight="1">
      <c r="E53" s="239" t="s">
        <v>858</v>
      </c>
      <c r="F53" s="240"/>
      <c r="G53" s="240"/>
      <c r="H53" s="240"/>
      <c r="I53" s="240"/>
      <c r="J53" s="240"/>
      <c r="K53" s="240"/>
      <c r="L53" s="240"/>
      <c r="M53" s="240"/>
      <c r="N53" s="240"/>
      <c r="O53" s="240"/>
      <c r="P53" s="240"/>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U53" s="269" t="s">
        <v>861</v>
      </c>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69"/>
      <c r="BX53" s="269"/>
      <c r="BY53" s="269"/>
      <c r="BZ53" s="269"/>
      <c r="CA53" s="269"/>
      <c r="CB53" s="269"/>
      <c r="CC53" s="269"/>
      <c r="CD53" s="269"/>
      <c r="CE53" s="269"/>
      <c r="CT53" s="239" t="s">
        <v>858</v>
      </c>
      <c r="CU53" s="240"/>
      <c r="CV53" s="240"/>
      <c r="CW53" s="240"/>
      <c r="CX53" s="240"/>
      <c r="CY53" s="240"/>
      <c r="CZ53" s="240"/>
      <c r="DA53" s="240"/>
      <c r="DB53" s="240"/>
      <c r="DC53" s="240"/>
      <c r="DD53" s="240"/>
      <c r="DE53" s="240"/>
      <c r="DF53" s="268" t="s">
        <v>859</v>
      </c>
      <c r="DG53" s="268"/>
      <c r="DH53" s="268"/>
      <c r="DI53" s="268"/>
      <c r="DJ53" s="268"/>
      <c r="DK53" s="268"/>
      <c r="DL53" s="268"/>
      <c r="DM53" s="268"/>
      <c r="DN53" s="268"/>
      <c r="DO53" s="268"/>
      <c r="DP53" s="268"/>
      <c r="DQ53" s="268"/>
      <c r="DR53" s="268"/>
      <c r="DS53" s="268"/>
      <c r="DT53" s="268"/>
      <c r="DU53" s="268"/>
      <c r="DV53" s="268"/>
      <c r="DW53" s="268"/>
      <c r="DX53" s="268"/>
      <c r="DY53" s="268"/>
      <c r="DZ53" s="268"/>
      <c r="EA53" s="268"/>
      <c r="EB53" s="268"/>
      <c r="EC53" s="268"/>
      <c r="ED53" s="268"/>
      <c r="EE53" s="268"/>
      <c r="EF53" s="268"/>
      <c r="EG53" s="268"/>
      <c r="EH53" s="268"/>
    </row>
    <row r="54" spans="1:138" ht="137.25" customHeight="1">
      <c r="E54" s="240" t="s">
        <v>17</v>
      </c>
      <c r="F54" s="240"/>
      <c r="G54" s="240"/>
      <c r="H54" s="240"/>
      <c r="I54" s="240"/>
      <c r="J54" s="240"/>
      <c r="K54" s="240"/>
      <c r="L54" s="240"/>
      <c r="M54" s="240"/>
      <c r="N54" s="240"/>
      <c r="O54" s="240"/>
      <c r="P54" s="240"/>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U54" s="210" t="s">
        <v>862</v>
      </c>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CT54" s="240" t="s">
        <v>17</v>
      </c>
      <c r="CU54" s="240"/>
      <c r="CV54" s="240"/>
      <c r="CW54" s="240"/>
      <c r="CX54" s="240"/>
      <c r="CY54" s="240"/>
      <c r="CZ54" s="240"/>
      <c r="DA54" s="240"/>
      <c r="DB54" s="240"/>
      <c r="DC54" s="240"/>
      <c r="DD54" s="240"/>
      <c r="DE54" s="240"/>
      <c r="DF54" s="268" t="s">
        <v>383</v>
      </c>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row>
    <row r="55" spans="1:138" ht="75" customHeight="1">
      <c r="E55" s="239" t="s">
        <v>860</v>
      </c>
      <c r="F55" s="239"/>
      <c r="G55" s="239"/>
      <c r="H55" s="239"/>
      <c r="I55" s="239"/>
      <c r="J55" s="239"/>
      <c r="K55" s="239"/>
      <c r="L55" s="239"/>
      <c r="M55" s="239"/>
      <c r="N55" s="239"/>
      <c r="O55" s="239"/>
      <c r="P55" s="239"/>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U55" s="210" t="s">
        <v>864</v>
      </c>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CT55" s="239" t="s">
        <v>860</v>
      </c>
      <c r="CU55" s="239"/>
      <c r="CV55" s="239"/>
      <c r="CW55" s="239"/>
      <c r="CX55" s="239"/>
      <c r="CY55" s="239"/>
      <c r="CZ55" s="239"/>
      <c r="DA55" s="239"/>
      <c r="DB55" s="239"/>
      <c r="DC55" s="239"/>
      <c r="DD55" s="239"/>
      <c r="DE55" s="239"/>
      <c r="DF55" s="268" t="s">
        <v>823</v>
      </c>
      <c r="DG55" s="268"/>
      <c r="DH55" s="268"/>
      <c r="DI55" s="268"/>
      <c r="DJ55" s="268"/>
      <c r="DK55" s="268"/>
      <c r="DL55" s="268"/>
      <c r="DM55" s="268"/>
      <c r="DN55" s="268"/>
      <c r="DO55" s="268"/>
      <c r="DP55" s="268"/>
      <c r="DQ55" s="268"/>
      <c r="DR55" s="268"/>
      <c r="DS55" s="268"/>
      <c r="DT55" s="268"/>
      <c r="DU55" s="268"/>
      <c r="DV55" s="268"/>
      <c r="DW55" s="268"/>
      <c r="DX55" s="268"/>
      <c r="DY55" s="268"/>
      <c r="DZ55" s="268"/>
      <c r="EA55" s="268"/>
      <c r="EB55" s="268"/>
      <c r="EC55" s="268"/>
      <c r="ED55" s="268"/>
      <c r="EE55" s="268"/>
      <c r="EF55" s="268"/>
      <c r="EG55" s="268"/>
      <c r="EH55" s="268"/>
    </row>
    <row r="56" spans="1:138" ht="137.25" customHeight="1">
      <c r="A56" s="177"/>
      <c r="E56" s="239" t="s">
        <v>798</v>
      </c>
      <c r="F56" s="239"/>
      <c r="G56" s="239"/>
      <c r="H56" s="239"/>
      <c r="I56" s="239"/>
      <c r="J56" s="239"/>
      <c r="K56" s="239"/>
      <c r="L56" s="239"/>
      <c r="M56" s="239"/>
      <c r="N56" s="239"/>
      <c r="O56" s="239"/>
      <c r="P56" s="239"/>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U56" s="210" t="s">
        <v>863</v>
      </c>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CT56" s="239" t="s">
        <v>798</v>
      </c>
      <c r="CU56" s="239"/>
      <c r="CV56" s="239"/>
      <c r="CW56" s="239"/>
      <c r="CX56" s="239"/>
      <c r="CY56" s="239"/>
      <c r="CZ56" s="239"/>
      <c r="DA56" s="239"/>
      <c r="DB56" s="239"/>
      <c r="DC56" s="239"/>
      <c r="DD56" s="239"/>
      <c r="DE56" s="239"/>
      <c r="DF56" s="268" t="s">
        <v>457</v>
      </c>
      <c r="DG56" s="268"/>
      <c r="DH56" s="268"/>
      <c r="DI56" s="268"/>
      <c r="DJ56" s="268"/>
      <c r="DK56" s="268"/>
      <c r="DL56" s="268"/>
      <c r="DM56" s="268"/>
      <c r="DN56" s="268"/>
      <c r="DO56" s="268"/>
      <c r="DP56" s="268"/>
      <c r="DQ56" s="268"/>
      <c r="DR56" s="268"/>
      <c r="DS56" s="268"/>
      <c r="DT56" s="268"/>
      <c r="DU56" s="268"/>
      <c r="DV56" s="268"/>
      <c r="DW56" s="268"/>
      <c r="DX56" s="268"/>
      <c r="DY56" s="268"/>
      <c r="DZ56" s="268"/>
      <c r="EA56" s="268"/>
      <c r="EB56" s="268"/>
      <c r="EC56" s="268"/>
      <c r="ED56" s="268"/>
      <c r="EE56" s="268"/>
      <c r="EF56" s="268"/>
      <c r="EG56" s="268"/>
      <c r="EH56" s="268"/>
    </row>
    <row r="57" spans="1:138" ht="18.75" customHeight="1">
      <c r="E57" s="240" t="s">
        <v>265</v>
      </c>
      <c r="F57" s="240"/>
      <c r="G57" s="240"/>
      <c r="H57" s="240"/>
      <c r="I57" s="240"/>
      <c r="J57" s="240"/>
      <c r="K57" s="240"/>
      <c r="L57" s="240"/>
      <c r="M57" s="240"/>
      <c r="N57" s="240"/>
      <c r="O57" s="240"/>
      <c r="P57" s="240"/>
      <c r="Q57" s="248" t="str">
        <f>IF(①要望書２!L3="","","①"&amp;①要望書２!L3)</f>
        <v/>
      </c>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U57" s="22" t="s">
        <v>56</v>
      </c>
      <c r="AV57" s="23" t="s">
        <v>55</v>
      </c>
      <c r="AW57" s="23" t="s">
        <v>274</v>
      </c>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CT57" s="240" t="s">
        <v>265</v>
      </c>
      <c r="CU57" s="240"/>
      <c r="CV57" s="240"/>
      <c r="CW57" s="240"/>
      <c r="CX57" s="240"/>
      <c r="CY57" s="240"/>
      <c r="CZ57" s="240"/>
      <c r="DA57" s="240"/>
      <c r="DB57" s="240"/>
      <c r="DC57" s="240"/>
      <c r="DD57" s="240"/>
      <c r="DE57" s="240"/>
      <c r="DF57" s="248" t="str">
        <f>IF(①要望書２!CI3="","","①"&amp;①要望書２!CI3)</f>
        <v>①生産方法等マニュアル作成</v>
      </c>
      <c r="DG57" s="248"/>
      <c r="DH57" s="248"/>
      <c r="DI57" s="248"/>
      <c r="DJ57" s="248"/>
      <c r="DK57" s="248"/>
      <c r="DL57" s="248"/>
      <c r="DM57" s="248"/>
      <c r="DN57" s="248"/>
      <c r="DO57" s="248"/>
      <c r="DP57" s="248"/>
      <c r="DQ57" s="248"/>
      <c r="DR57" s="248"/>
      <c r="DS57" s="248"/>
      <c r="DT57" s="248"/>
      <c r="DU57" s="248"/>
      <c r="DV57" s="248"/>
      <c r="DW57" s="248"/>
      <c r="DX57" s="248"/>
      <c r="DY57" s="248"/>
      <c r="DZ57" s="248"/>
      <c r="EA57" s="248"/>
      <c r="EB57" s="248"/>
      <c r="EC57" s="248"/>
      <c r="ED57" s="248"/>
      <c r="EE57" s="248"/>
      <c r="EF57" s="248"/>
      <c r="EG57" s="248"/>
      <c r="EH57" s="248"/>
    </row>
    <row r="58" spans="1:138" ht="18.75" customHeight="1">
      <c r="E58" s="240" t="s">
        <v>266</v>
      </c>
      <c r="F58" s="240"/>
      <c r="G58" s="240"/>
      <c r="H58" s="240"/>
      <c r="I58" s="240"/>
      <c r="J58" s="240"/>
      <c r="K58" s="240"/>
      <c r="L58" s="240"/>
      <c r="M58" s="240"/>
      <c r="N58" s="240"/>
      <c r="O58" s="240"/>
      <c r="P58" s="240"/>
      <c r="Q58" s="248" t="str">
        <f>IF(①要望書２!L7="","","②"&amp;①要望書２!L7)</f>
        <v/>
      </c>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U58" s="22"/>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CT58" s="240" t="s">
        <v>266</v>
      </c>
      <c r="CU58" s="240"/>
      <c r="CV58" s="240"/>
      <c r="CW58" s="240"/>
      <c r="CX58" s="240"/>
      <c r="CY58" s="240"/>
      <c r="CZ58" s="240"/>
      <c r="DA58" s="240"/>
      <c r="DB58" s="240"/>
      <c r="DC58" s="240"/>
      <c r="DD58" s="240"/>
      <c r="DE58" s="240"/>
      <c r="DF58" s="248" t="str">
        <f>IF(①要望書２!CI7="","","②"&amp;①要望書２!CI7)</f>
        <v>②ブランド化に向けたPR</v>
      </c>
      <c r="DG58" s="248"/>
      <c r="DH58" s="248"/>
      <c r="DI58" s="248"/>
      <c r="DJ58" s="248"/>
      <c r="DK58" s="248"/>
      <c r="DL58" s="248"/>
      <c r="DM58" s="248"/>
      <c r="DN58" s="248"/>
      <c r="DO58" s="248"/>
      <c r="DP58" s="248"/>
      <c r="DQ58" s="248"/>
      <c r="DR58" s="248"/>
      <c r="DS58" s="248"/>
      <c r="DT58" s="248"/>
      <c r="DU58" s="248"/>
      <c r="DV58" s="248"/>
      <c r="DW58" s="248"/>
      <c r="DX58" s="248"/>
      <c r="DY58" s="248"/>
      <c r="DZ58" s="248"/>
      <c r="EA58" s="248"/>
      <c r="EB58" s="248"/>
      <c r="EC58" s="248"/>
      <c r="ED58" s="248"/>
      <c r="EE58" s="248"/>
      <c r="EF58" s="248"/>
      <c r="EG58" s="248"/>
      <c r="EH58" s="248"/>
    </row>
    <row r="59" spans="1:138" ht="18.75" customHeight="1">
      <c r="E59" s="240" t="s">
        <v>267</v>
      </c>
      <c r="F59" s="240"/>
      <c r="G59" s="240"/>
      <c r="H59" s="240"/>
      <c r="I59" s="240"/>
      <c r="J59" s="240"/>
      <c r="K59" s="240"/>
      <c r="L59" s="240"/>
      <c r="M59" s="240"/>
      <c r="N59" s="240"/>
      <c r="O59" s="240"/>
      <c r="P59" s="240"/>
      <c r="Q59" s="248" t="str">
        <f>IF(①要望書２!L11="","","③"&amp;①要望書２!L11)</f>
        <v/>
      </c>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U59" s="22"/>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CT59" s="240" t="s">
        <v>267</v>
      </c>
      <c r="CU59" s="240"/>
      <c r="CV59" s="240"/>
      <c r="CW59" s="240"/>
      <c r="CX59" s="240"/>
      <c r="CY59" s="240"/>
      <c r="CZ59" s="240"/>
      <c r="DA59" s="240"/>
      <c r="DB59" s="240"/>
      <c r="DC59" s="240"/>
      <c r="DD59" s="240"/>
      <c r="DE59" s="240"/>
      <c r="DF59" s="248" t="str">
        <f>IF(①要望書２!CI11="","","③"&amp;①要望書２!CI11)</f>
        <v/>
      </c>
      <c r="DG59" s="248"/>
      <c r="DH59" s="248"/>
      <c r="DI59" s="248"/>
      <c r="DJ59" s="248"/>
      <c r="DK59" s="248"/>
      <c r="DL59" s="248"/>
      <c r="DM59" s="248"/>
      <c r="DN59" s="248"/>
      <c r="DO59" s="248"/>
      <c r="DP59" s="248"/>
      <c r="DQ59" s="248"/>
      <c r="DR59" s="248"/>
      <c r="DS59" s="248"/>
      <c r="DT59" s="248"/>
      <c r="DU59" s="248"/>
      <c r="DV59" s="248"/>
      <c r="DW59" s="248"/>
      <c r="DX59" s="248"/>
      <c r="DY59" s="248"/>
      <c r="DZ59" s="248"/>
      <c r="EA59" s="248"/>
      <c r="EB59" s="248"/>
      <c r="EC59" s="248"/>
      <c r="ED59" s="248"/>
      <c r="EE59" s="248"/>
      <c r="EF59" s="248"/>
      <c r="EG59" s="248"/>
      <c r="EH59" s="248"/>
    </row>
    <row r="60" spans="1:138" ht="18.75" customHeight="1">
      <c r="E60" s="240" t="s">
        <v>268</v>
      </c>
      <c r="F60" s="240"/>
      <c r="G60" s="240"/>
      <c r="H60" s="240"/>
      <c r="I60" s="240"/>
      <c r="J60" s="240"/>
      <c r="K60" s="240"/>
      <c r="L60" s="240"/>
      <c r="M60" s="240"/>
      <c r="N60" s="240"/>
      <c r="O60" s="240"/>
      <c r="P60" s="240"/>
      <c r="Q60" s="248" t="str">
        <f>IF(①要望書２!L15="","","④"&amp;①要望書２!L15)</f>
        <v/>
      </c>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U60" s="22"/>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CT60" s="240" t="s">
        <v>268</v>
      </c>
      <c r="CU60" s="240"/>
      <c r="CV60" s="240"/>
      <c r="CW60" s="240"/>
      <c r="CX60" s="240"/>
      <c r="CY60" s="240"/>
      <c r="CZ60" s="240"/>
      <c r="DA60" s="240"/>
      <c r="DB60" s="240"/>
      <c r="DC60" s="240"/>
      <c r="DD60" s="240"/>
      <c r="DE60" s="240"/>
      <c r="DF60" s="248" t="str">
        <f>IF(①要望書２!CI15="","","④"&amp;①要望書２!CI15)</f>
        <v/>
      </c>
      <c r="DG60" s="248"/>
      <c r="DH60" s="248"/>
      <c r="DI60" s="248"/>
      <c r="DJ60" s="248"/>
      <c r="DK60" s="248"/>
      <c r="DL60" s="248"/>
      <c r="DM60" s="248"/>
      <c r="DN60" s="248"/>
      <c r="DO60" s="248"/>
      <c r="DP60" s="248"/>
      <c r="DQ60" s="248"/>
      <c r="DR60" s="248"/>
      <c r="DS60" s="248"/>
      <c r="DT60" s="248"/>
      <c r="DU60" s="248"/>
      <c r="DV60" s="248"/>
      <c r="DW60" s="248"/>
      <c r="DX60" s="248"/>
      <c r="DY60" s="248"/>
      <c r="DZ60" s="248"/>
      <c r="EA60" s="248"/>
      <c r="EB60" s="248"/>
      <c r="EC60" s="248"/>
      <c r="ED60" s="248"/>
      <c r="EE60" s="248"/>
      <c r="EF60" s="248"/>
      <c r="EG60" s="248"/>
      <c r="EH60" s="248"/>
    </row>
    <row r="61" spans="1:138" ht="18.75" customHeight="1">
      <c r="E61" s="240" t="s">
        <v>269</v>
      </c>
      <c r="F61" s="240"/>
      <c r="G61" s="240"/>
      <c r="H61" s="240"/>
      <c r="I61" s="240"/>
      <c r="J61" s="240"/>
      <c r="K61" s="240"/>
      <c r="L61" s="240"/>
      <c r="M61" s="240"/>
      <c r="N61" s="240"/>
      <c r="O61" s="240"/>
      <c r="P61" s="240"/>
      <c r="Q61" s="248" t="str">
        <f>IF(①要望書２!L19="","","⑤"&amp;①要望書２!L19)</f>
        <v/>
      </c>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U61" s="22"/>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CT61" s="240" t="s">
        <v>269</v>
      </c>
      <c r="CU61" s="240"/>
      <c r="CV61" s="240"/>
      <c r="CW61" s="240"/>
      <c r="CX61" s="240"/>
      <c r="CY61" s="240"/>
      <c r="CZ61" s="240"/>
      <c r="DA61" s="240"/>
      <c r="DB61" s="240"/>
      <c r="DC61" s="240"/>
      <c r="DD61" s="240"/>
      <c r="DE61" s="240"/>
      <c r="DF61" s="248" t="str">
        <f>IF(①要望書２!CI19="","","⑤"&amp;①要望書２!CI19)</f>
        <v/>
      </c>
      <c r="DG61" s="248"/>
      <c r="DH61" s="248"/>
      <c r="DI61" s="248"/>
      <c r="DJ61" s="248"/>
      <c r="DK61" s="248"/>
      <c r="DL61" s="248"/>
      <c r="DM61" s="248"/>
      <c r="DN61" s="248"/>
      <c r="DO61" s="248"/>
      <c r="DP61" s="248"/>
      <c r="DQ61" s="248"/>
      <c r="DR61" s="248"/>
      <c r="DS61" s="248"/>
      <c r="DT61" s="248"/>
      <c r="DU61" s="248"/>
      <c r="DV61" s="248"/>
      <c r="DW61" s="248"/>
      <c r="DX61" s="248"/>
      <c r="DY61" s="248"/>
      <c r="DZ61" s="248"/>
      <c r="EA61" s="248"/>
      <c r="EB61" s="248"/>
      <c r="EC61" s="248"/>
      <c r="ED61" s="248"/>
      <c r="EE61" s="248"/>
      <c r="EF61" s="248"/>
      <c r="EG61" s="248"/>
      <c r="EH61" s="248"/>
    </row>
    <row r="72" spans="1:19">
      <c r="A72" t="s">
        <v>278</v>
      </c>
      <c r="L72" t="s">
        <v>301</v>
      </c>
      <c r="S72" t="s">
        <v>309</v>
      </c>
    </row>
    <row r="73" spans="1:19">
      <c r="A73" t="s">
        <v>279</v>
      </c>
      <c r="L73" t="s">
        <v>302</v>
      </c>
      <c r="S73" t="s">
        <v>310</v>
      </c>
    </row>
    <row r="74" spans="1:19">
      <c r="A74" t="s">
        <v>280</v>
      </c>
      <c r="L74" t="s">
        <v>303</v>
      </c>
      <c r="S74" t="s">
        <v>311</v>
      </c>
    </row>
    <row r="75" spans="1:19">
      <c r="A75" t="s">
        <v>297</v>
      </c>
      <c r="L75" t="s">
        <v>304</v>
      </c>
      <c r="S75" t="s">
        <v>312</v>
      </c>
    </row>
    <row r="76" spans="1:19">
      <c r="A76" t="s">
        <v>281</v>
      </c>
      <c r="L76" t="s">
        <v>305</v>
      </c>
      <c r="S76" t="s">
        <v>313</v>
      </c>
    </row>
    <row r="77" spans="1:19">
      <c r="A77" t="s">
        <v>282</v>
      </c>
      <c r="L77" t="s">
        <v>306</v>
      </c>
      <c r="S77" t="s">
        <v>314</v>
      </c>
    </row>
    <row r="78" spans="1:19">
      <c r="A78" t="s">
        <v>298</v>
      </c>
      <c r="L78" t="s">
        <v>307</v>
      </c>
      <c r="S78" t="s">
        <v>315</v>
      </c>
    </row>
    <row r="79" spans="1:19">
      <c r="A79" t="s">
        <v>283</v>
      </c>
      <c r="L79" t="s">
        <v>308</v>
      </c>
      <c r="S79" t="s">
        <v>316</v>
      </c>
    </row>
    <row r="80" spans="1:19">
      <c r="A80" t="s">
        <v>284</v>
      </c>
      <c r="S80" t="s">
        <v>317</v>
      </c>
    </row>
    <row r="81" spans="1:19">
      <c r="A81" t="s">
        <v>299</v>
      </c>
      <c r="S81" t="s">
        <v>318</v>
      </c>
    </row>
    <row r="82" spans="1:19">
      <c r="A82" t="s">
        <v>285</v>
      </c>
      <c r="S82" t="s">
        <v>319</v>
      </c>
    </row>
    <row r="83" spans="1:19">
      <c r="A83" t="s">
        <v>286</v>
      </c>
      <c r="S83" t="s">
        <v>320</v>
      </c>
    </row>
    <row r="84" spans="1:19">
      <c r="A84" t="s">
        <v>287</v>
      </c>
      <c r="S84" t="s">
        <v>321</v>
      </c>
    </row>
    <row r="85" spans="1:19">
      <c r="A85" t="s">
        <v>288</v>
      </c>
      <c r="S85" t="s">
        <v>322</v>
      </c>
    </row>
    <row r="86" spans="1:19">
      <c r="A86" t="s">
        <v>289</v>
      </c>
      <c r="S86" t="s">
        <v>323</v>
      </c>
    </row>
    <row r="87" spans="1:19">
      <c r="A87" t="s">
        <v>290</v>
      </c>
      <c r="S87" t="s">
        <v>324</v>
      </c>
    </row>
    <row r="88" spans="1:19">
      <c r="A88" t="s">
        <v>291</v>
      </c>
      <c r="S88" t="s">
        <v>510</v>
      </c>
    </row>
    <row r="89" spans="1:19">
      <c r="A89" t="s">
        <v>292</v>
      </c>
      <c r="S89" t="s">
        <v>325</v>
      </c>
    </row>
    <row r="90" spans="1:19">
      <c r="A90" t="s">
        <v>293</v>
      </c>
      <c r="S90" t="s">
        <v>326</v>
      </c>
    </row>
    <row r="91" spans="1:19">
      <c r="A91" t="s">
        <v>294</v>
      </c>
      <c r="S91" t="s">
        <v>327</v>
      </c>
    </row>
    <row r="92" spans="1:19">
      <c r="A92" t="s">
        <v>295</v>
      </c>
      <c r="S92" t="s">
        <v>328</v>
      </c>
    </row>
    <row r="93" spans="1:19">
      <c r="A93" t="s">
        <v>296</v>
      </c>
      <c r="S93" t="s">
        <v>329</v>
      </c>
    </row>
    <row r="94" spans="1:19">
      <c r="A94" t="s">
        <v>41</v>
      </c>
      <c r="S94" t="s">
        <v>330</v>
      </c>
    </row>
    <row r="95" spans="1:19">
      <c r="A95" t="s">
        <v>758</v>
      </c>
      <c r="S95" t="s">
        <v>331</v>
      </c>
    </row>
    <row r="96" spans="1:19">
      <c r="S96" t="s">
        <v>332</v>
      </c>
    </row>
    <row r="97" spans="19:19">
      <c r="S97" t="s">
        <v>333</v>
      </c>
    </row>
    <row r="98" spans="19:19">
      <c r="S98" t="s">
        <v>334</v>
      </c>
    </row>
    <row r="99" spans="19:19">
      <c r="S99" t="s">
        <v>335</v>
      </c>
    </row>
    <row r="100" spans="19:19">
      <c r="S100" t="s">
        <v>336</v>
      </c>
    </row>
    <row r="101" spans="19:19">
      <c r="S101" t="s">
        <v>337</v>
      </c>
    </row>
    <row r="102" spans="19:19">
      <c r="S102" t="s">
        <v>338</v>
      </c>
    </row>
    <row r="103" spans="19:19">
      <c r="S103" t="s">
        <v>339</v>
      </c>
    </row>
    <row r="104" spans="19:19">
      <c r="S104" t="s">
        <v>340</v>
      </c>
    </row>
    <row r="105" spans="19:19">
      <c r="S105" t="s">
        <v>341</v>
      </c>
    </row>
    <row r="106" spans="19:19">
      <c r="S106" t="s">
        <v>342</v>
      </c>
    </row>
    <row r="107" spans="19:19">
      <c r="S107" t="s">
        <v>343</v>
      </c>
    </row>
    <row r="108" spans="19:19">
      <c r="S108" t="s">
        <v>344</v>
      </c>
    </row>
    <row r="109" spans="19:19">
      <c r="S109" t="s">
        <v>345</v>
      </c>
    </row>
    <row r="110" spans="19:19">
      <c r="S110" t="s">
        <v>346</v>
      </c>
    </row>
    <row r="111" spans="19:19">
      <c r="S111" t="s">
        <v>347</v>
      </c>
    </row>
    <row r="112" spans="19:19">
      <c r="S112" t="s">
        <v>348</v>
      </c>
    </row>
    <row r="113" spans="19:19">
      <c r="S113" t="s">
        <v>349</v>
      </c>
    </row>
    <row r="114" spans="19:19">
      <c r="S114" t="s">
        <v>350</v>
      </c>
    </row>
    <row r="115" spans="19:19">
      <c r="S115" t="s">
        <v>351</v>
      </c>
    </row>
    <row r="116" spans="19:19">
      <c r="S116" t="s">
        <v>352</v>
      </c>
    </row>
    <row r="117" spans="19:19">
      <c r="S117" t="s">
        <v>353</v>
      </c>
    </row>
    <row r="118" spans="19:19">
      <c r="S118" t="s">
        <v>354</v>
      </c>
    </row>
    <row r="119" spans="19:19">
      <c r="S119" t="s">
        <v>355</v>
      </c>
    </row>
    <row r="120" spans="19:19">
      <c r="S120" t="s">
        <v>356</v>
      </c>
    </row>
    <row r="121" spans="19:19">
      <c r="S121" t="s">
        <v>357</v>
      </c>
    </row>
  </sheetData>
  <sheetProtection sheet="1" formatCells="0" selectLockedCells="1" autoFilter="0"/>
  <mergeCells count="233">
    <mergeCell ref="AU44:BS44"/>
    <mergeCell ref="AU53:CE53"/>
    <mergeCell ref="E55:P55"/>
    <mergeCell ref="Q55:AS55"/>
    <mergeCell ref="AU55:BY55"/>
    <mergeCell ref="CT55:DE55"/>
    <mergeCell ref="DF55:EH55"/>
    <mergeCell ref="AU40:BP40"/>
    <mergeCell ref="E36:P36"/>
    <mergeCell ref="Q36:AS36"/>
    <mergeCell ref="E37:P37"/>
    <mergeCell ref="Q37:AS37"/>
    <mergeCell ref="AU36:CR36"/>
    <mergeCell ref="CT36:DE36"/>
    <mergeCell ref="DF36:EH36"/>
    <mergeCell ref="CT37:DE37"/>
    <mergeCell ref="DF37:EH37"/>
    <mergeCell ref="DF47:EH47"/>
    <mergeCell ref="CT48:DE48"/>
    <mergeCell ref="DF48:EH48"/>
    <mergeCell ref="CT49:DE49"/>
    <mergeCell ref="DF49:EH49"/>
    <mergeCell ref="CT50:DE50"/>
    <mergeCell ref="DF50:DY50"/>
    <mergeCell ref="DZ50:EH50"/>
    <mergeCell ref="CT51:DE51"/>
    <mergeCell ref="DF51:DY51"/>
    <mergeCell ref="DZ51:EH51"/>
    <mergeCell ref="CT47:DE47"/>
    <mergeCell ref="CT60:DE60"/>
    <mergeCell ref="DF60:EH60"/>
    <mergeCell ref="CT61:DE61"/>
    <mergeCell ref="DF61:EH61"/>
    <mergeCell ref="DF52:EH52"/>
    <mergeCell ref="CT53:DE53"/>
    <mergeCell ref="DF53:EH53"/>
    <mergeCell ref="CT56:DE56"/>
    <mergeCell ref="DF56:EH56"/>
    <mergeCell ref="CT57:DE57"/>
    <mergeCell ref="DF57:EH57"/>
    <mergeCell ref="CT58:DE58"/>
    <mergeCell ref="CT52:DE52"/>
    <mergeCell ref="CT54:DE54"/>
    <mergeCell ref="DF54:EH54"/>
    <mergeCell ref="DF58:EH58"/>
    <mergeCell ref="CT59:DE59"/>
    <mergeCell ref="DF59:EH59"/>
    <mergeCell ref="CT45:DE45"/>
    <mergeCell ref="DF45:EH45"/>
    <mergeCell ref="CT46:DE46"/>
    <mergeCell ref="DF46:EH46"/>
    <mergeCell ref="DF32:EH32"/>
    <mergeCell ref="CT33:DE33"/>
    <mergeCell ref="DF33:EH33"/>
    <mergeCell ref="CT34:DE34"/>
    <mergeCell ref="DF34:EH34"/>
    <mergeCell ref="CT35:DE35"/>
    <mergeCell ref="DF35:EH35"/>
    <mergeCell ref="CT39:DE39"/>
    <mergeCell ref="CT32:DE32"/>
    <mergeCell ref="DF39:EH39"/>
    <mergeCell ref="CT40:DE40"/>
    <mergeCell ref="DF40:EH40"/>
    <mergeCell ref="CT44:DE44"/>
    <mergeCell ref="DF44:EH44"/>
    <mergeCell ref="CT38:DE38"/>
    <mergeCell ref="DF38:EH38"/>
    <mergeCell ref="DF27:EH27"/>
    <mergeCell ref="CT28:DE28"/>
    <mergeCell ref="DF28:EH28"/>
    <mergeCell ref="CT29:DE29"/>
    <mergeCell ref="DF29:EH29"/>
    <mergeCell ref="DF30:EH30"/>
    <mergeCell ref="CT31:DE31"/>
    <mergeCell ref="DF31:EH31"/>
    <mergeCell ref="DF22:EH22"/>
    <mergeCell ref="CT23:DE23"/>
    <mergeCell ref="DF23:EH23"/>
    <mergeCell ref="CT24:DE24"/>
    <mergeCell ref="DF24:EH24"/>
    <mergeCell ref="CT25:DE25"/>
    <mergeCell ref="DF25:EH25"/>
    <mergeCell ref="CT26:DE26"/>
    <mergeCell ref="DF26:EH26"/>
    <mergeCell ref="CT27:DE27"/>
    <mergeCell ref="CT22:DE22"/>
    <mergeCell ref="DF17:EH17"/>
    <mergeCell ref="CT18:DE18"/>
    <mergeCell ref="DF18:EH18"/>
    <mergeCell ref="CT19:DE19"/>
    <mergeCell ref="DF19:EH19"/>
    <mergeCell ref="CT20:DE20"/>
    <mergeCell ref="DF20:EH20"/>
    <mergeCell ref="CT21:DE21"/>
    <mergeCell ref="DF21:EH21"/>
    <mergeCell ref="CT17:DE17"/>
    <mergeCell ref="DF12:EH12"/>
    <mergeCell ref="CT13:DE13"/>
    <mergeCell ref="DF13:EH13"/>
    <mergeCell ref="CT14:DE14"/>
    <mergeCell ref="DF14:EH14"/>
    <mergeCell ref="CT15:DE15"/>
    <mergeCell ref="DF15:EH15"/>
    <mergeCell ref="CT16:DE16"/>
    <mergeCell ref="DF16:EH16"/>
    <mergeCell ref="CT12:DE12"/>
    <mergeCell ref="CT6:EH6"/>
    <mergeCell ref="DB7:DC7"/>
    <mergeCell ref="DD7:DN7"/>
    <mergeCell ref="DQ7:DR7"/>
    <mergeCell ref="DS7:EC7"/>
    <mergeCell ref="CT8:EH8"/>
    <mergeCell ref="DB9:DC9"/>
    <mergeCell ref="DD9:DN9"/>
    <mergeCell ref="DQ9:DR9"/>
    <mergeCell ref="DS9:EC9"/>
    <mergeCell ref="Q58:AS58"/>
    <mergeCell ref="Q59:AS59"/>
    <mergeCell ref="Q60:AS60"/>
    <mergeCell ref="E58:P58"/>
    <mergeCell ref="E59:P59"/>
    <mergeCell ref="E54:P54"/>
    <mergeCell ref="Q54:AS54"/>
    <mergeCell ref="E57:P57"/>
    <mergeCell ref="Q57:AS57"/>
    <mergeCell ref="Q61:AS61"/>
    <mergeCell ref="E56:P56"/>
    <mergeCell ref="Q56:AS56"/>
    <mergeCell ref="E60:P60"/>
    <mergeCell ref="E61:P61"/>
    <mergeCell ref="AU52:CF52"/>
    <mergeCell ref="CT1:EH2"/>
    <mergeCell ref="DZ3:EA3"/>
    <mergeCell ref="EC3:ED3"/>
    <mergeCell ref="EF3:EG3"/>
    <mergeCell ref="E46:P46"/>
    <mergeCell ref="E44:P44"/>
    <mergeCell ref="BC8:CE8"/>
    <mergeCell ref="Q44:AS44"/>
    <mergeCell ref="E35:P35"/>
    <mergeCell ref="Q35:AS35"/>
    <mergeCell ref="E40:P40"/>
    <mergeCell ref="Q40:AS40"/>
    <mergeCell ref="E45:P45"/>
    <mergeCell ref="Q45:AS45"/>
    <mergeCell ref="Q46:AS46"/>
    <mergeCell ref="Q32:AS32"/>
    <mergeCell ref="F1:H2"/>
    <mergeCell ref="I1:J2"/>
    <mergeCell ref="K1:AR2"/>
    <mergeCell ref="AK3:AL3"/>
    <mergeCell ref="B21:C26"/>
    <mergeCell ref="B28:C33"/>
    <mergeCell ref="E32:P32"/>
    <mergeCell ref="E33:P33"/>
    <mergeCell ref="E34:P34"/>
    <mergeCell ref="E27:P27"/>
    <mergeCell ref="Q21:AS21"/>
    <mergeCell ref="Q22:AS22"/>
    <mergeCell ref="Q23:AS23"/>
    <mergeCell ref="Q25:AS25"/>
    <mergeCell ref="Q26:AS26"/>
    <mergeCell ref="Q27:AS27"/>
    <mergeCell ref="Q28:AS28"/>
    <mergeCell ref="E21:P21"/>
    <mergeCell ref="E22:P22"/>
    <mergeCell ref="E23:P23"/>
    <mergeCell ref="E25:P25"/>
    <mergeCell ref="E24:P24"/>
    <mergeCell ref="E18:P18"/>
    <mergeCell ref="Q33:AS33"/>
    <mergeCell ref="AN3:AO3"/>
    <mergeCell ref="AQ3:AR3"/>
    <mergeCell ref="AU56:BY56"/>
    <mergeCell ref="AU16:AV17"/>
    <mergeCell ref="E20:P20"/>
    <mergeCell ref="Q20:AS20"/>
    <mergeCell ref="Q47:AS47"/>
    <mergeCell ref="Q48:AS48"/>
    <mergeCell ref="E47:P47"/>
    <mergeCell ref="E48:P48"/>
    <mergeCell ref="E51:P51"/>
    <mergeCell ref="E49:P49"/>
    <mergeCell ref="Q49:AS49"/>
    <mergeCell ref="E50:P50"/>
    <mergeCell ref="Q50:AJ50"/>
    <mergeCell ref="AK50:AS50"/>
    <mergeCell ref="Q51:AJ51"/>
    <mergeCell ref="AK51:AS51"/>
    <mergeCell ref="Q34:AS34"/>
    <mergeCell ref="E52:P52"/>
    <mergeCell ref="Q52:AS52"/>
    <mergeCell ref="E53:P53"/>
    <mergeCell ref="Q53:AS53"/>
    <mergeCell ref="AU54:BY54"/>
    <mergeCell ref="E39:P39"/>
    <mergeCell ref="E17:P17"/>
    <mergeCell ref="E6:AS6"/>
    <mergeCell ref="E8:AS8"/>
    <mergeCell ref="E16:P16"/>
    <mergeCell ref="Q16:AS16"/>
    <mergeCell ref="E15:P15"/>
    <mergeCell ref="Q15:AS15"/>
    <mergeCell ref="Q12:AS12"/>
    <mergeCell ref="Q13:AS13"/>
    <mergeCell ref="Q14:AS14"/>
    <mergeCell ref="M9:N9"/>
    <mergeCell ref="O9:Y9"/>
    <mergeCell ref="M7:N7"/>
    <mergeCell ref="O7:Y7"/>
    <mergeCell ref="AB7:AC7"/>
    <mergeCell ref="AD7:AN7"/>
    <mergeCell ref="E14:P14"/>
    <mergeCell ref="E12:P12"/>
    <mergeCell ref="E13:P13"/>
    <mergeCell ref="AB9:AC9"/>
    <mergeCell ref="AD9:AN9"/>
    <mergeCell ref="Q24:AS24"/>
    <mergeCell ref="E19:P19"/>
    <mergeCell ref="Q17:AS17"/>
    <mergeCell ref="Q18:AS18"/>
    <mergeCell ref="Q38:AS38"/>
    <mergeCell ref="AU38:CK38"/>
    <mergeCell ref="Q39:AS39"/>
    <mergeCell ref="E26:P26"/>
    <mergeCell ref="E28:P28"/>
    <mergeCell ref="E29:P29"/>
    <mergeCell ref="Q19:AS19"/>
    <mergeCell ref="Q29:AS29"/>
    <mergeCell ref="Q30:AS30"/>
    <mergeCell ref="E31:P31"/>
    <mergeCell ref="Q31:AS31"/>
    <mergeCell ref="E38:P38"/>
  </mergeCells>
  <phoneticPr fontId="1"/>
  <dataValidations xWindow="647" yWindow="224" count="8">
    <dataValidation type="list" allowBlank="1" showInputMessage="1" showErrorMessage="1" sqref="M7 AB7:AC7 M9 AB9:AC9 DB7 DQ7:DR7 DB9 DQ9:DR9" xr:uid="{00000000-0002-0000-0100-000000000000}">
      <formula1>"□,☑"</formula1>
    </dataValidation>
    <dataValidation type="list" allowBlank="1" showInputMessage="1" showErrorMessage="1" sqref="DF12:EH12" xr:uid="{00000000-0002-0000-0100-000001000000}">
      <formula1>$A$73:$A$94</formula1>
    </dataValidation>
    <dataValidation type="list" allowBlank="1" showInputMessage="1" showErrorMessage="1" sqref="DF39:EH39 Q39:AS39" xr:uid="{00000000-0002-0000-0100-000002000000}">
      <formula1>"有,無（新規）"</formula1>
    </dataValidation>
    <dataValidation type="list" allowBlank="1" showInputMessage="1" showErrorMessage="1" sqref="DF45:EH45 Q45:AS45" xr:uid="{00000000-0002-0000-0100-000003000000}">
      <formula1>$L$73:$L$79</formula1>
    </dataValidation>
    <dataValidation type="list" allowBlank="1" showInputMessage="1" showErrorMessage="1" sqref="DF47:EH47 Q47:AS47" xr:uid="{00000000-0002-0000-0100-000004000000}">
      <formula1>"新規,継続"</formula1>
    </dataValidation>
    <dataValidation type="list" allowBlank="1" showInputMessage="1" showErrorMessage="1" sqref="DF49:EH49 Q49:AS49" xr:uid="{00000000-0002-0000-0100-000005000000}">
      <formula1>"①人材育成,②技術開発,③商品開発,④市場・販路開拓,⑤観光開発,⑥スポーツ・文化交流,⑦その他"</formula1>
    </dataValidation>
    <dataValidation type="list" allowBlank="1" showInputMessage="1" showErrorMessage="1" sqref="DF46:EH46 Q46:AS46" xr:uid="{00000000-0002-0000-0100-000006000000}">
      <formula1>$S$73:$S$124</formula1>
    </dataValidation>
    <dataValidation type="list" allowBlank="1" showInputMessage="1" showErrorMessage="1" sqref="Q12:AS12" xr:uid="{65C39031-4F5B-4EB3-B625-2792607DE06F}">
      <formula1>$A$73:$A$95</formula1>
    </dataValidation>
  </dataValidations>
  <hyperlinks>
    <hyperlink ref="DF27" r:id="rId1" xr:uid="{00000000-0004-0000-0100-000000000000}"/>
    <hyperlink ref="DF34" r:id="rId2" xr:uid="{00000000-0004-0000-0100-000001000000}"/>
    <hyperlink ref="DF37" r:id="rId3" xr:uid="{AAF6E00D-4D87-429D-A626-D14FBB4B9656}"/>
  </hyperlinks>
  <pageMargins left="0.70866141732283472" right="0.70866141732283472" top="0.74803149606299213" bottom="0.74803149606299213" header="0.31496062992125984" footer="0.31496062992125984"/>
  <pageSetup paperSize="9" fitToHeight="0" orientation="portrait" blackAndWhite="1"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2:DS39"/>
  <sheetViews>
    <sheetView showGridLines="0" topLeftCell="B1" zoomScaleNormal="100" zoomScaleSheetLayoutView="100" workbookViewId="0">
      <selection activeCell="L12" sqref="L12:AS14"/>
    </sheetView>
  </sheetViews>
  <sheetFormatPr defaultColWidth="1.875" defaultRowHeight="18.75"/>
  <cols>
    <col min="2" max="2" width="2.5" bestFit="1" customWidth="1"/>
    <col min="5" max="11" width="1.25" customWidth="1"/>
    <col min="12" max="27" width="2.125" customWidth="1"/>
    <col min="28" max="28" width="1.625" customWidth="1"/>
    <col min="29" max="45" width="2.125" customWidth="1"/>
  </cols>
  <sheetData>
    <row r="2" spans="1:123" ht="25.5">
      <c r="A2" s="70" t="s">
        <v>270</v>
      </c>
      <c r="B2" s="76"/>
      <c r="C2" s="76"/>
      <c r="D2" s="76"/>
      <c r="BM2" s="63" t="s">
        <v>521</v>
      </c>
    </row>
    <row r="3" spans="1:123" ht="18.75" customHeight="1" thickBot="1">
      <c r="A3" s="77"/>
      <c r="B3" s="78"/>
      <c r="C3" s="76"/>
      <c r="D3" s="76"/>
      <c r="E3" s="465" t="s">
        <v>210</v>
      </c>
      <c r="F3" s="465"/>
      <c r="G3" s="465"/>
      <c r="H3" s="465"/>
      <c r="I3" s="465"/>
      <c r="J3" s="465"/>
      <c r="K3" s="465"/>
      <c r="L3" s="465"/>
      <c r="M3" s="465"/>
      <c r="N3" s="465"/>
      <c r="O3" s="465"/>
      <c r="P3" s="465"/>
      <c r="Q3" s="465"/>
      <c r="R3" s="465"/>
      <c r="S3" s="465"/>
      <c r="T3" s="465"/>
      <c r="U3" s="465"/>
      <c r="V3" s="465"/>
      <c r="W3" s="465"/>
      <c r="X3" s="465"/>
      <c r="Y3" s="465"/>
      <c r="Z3" s="465"/>
      <c r="AA3" s="465"/>
      <c r="AB3" s="465"/>
      <c r="AC3" s="230"/>
      <c r="AD3" s="230"/>
      <c r="AE3" s="230"/>
      <c r="AF3" s="230"/>
      <c r="AG3" s="230"/>
      <c r="AH3" s="230"/>
      <c r="AI3" s="230"/>
      <c r="AJ3" s="230"/>
      <c r="AK3" s="230"/>
      <c r="AL3" s="230"/>
      <c r="AM3" s="230"/>
      <c r="AN3" s="230"/>
      <c r="AO3" s="230"/>
      <c r="AP3" s="230"/>
      <c r="AQ3" s="230"/>
      <c r="AR3" s="230"/>
      <c r="AS3" s="230"/>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CE3" s="465" t="s">
        <v>210</v>
      </c>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230"/>
      <c r="DD3" s="230"/>
      <c r="DE3" s="230"/>
      <c r="DF3" s="230"/>
      <c r="DG3" s="230"/>
      <c r="DH3" s="230"/>
      <c r="DI3" s="230"/>
      <c r="DJ3" s="230"/>
      <c r="DK3" s="230"/>
      <c r="DL3" s="230"/>
      <c r="DM3" s="230"/>
      <c r="DN3" s="230"/>
      <c r="DO3" s="230"/>
      <c r="DP3" s="230"/>
      <c r="DQ3" s="230"/>
      <c r="DR3" s="230"/>
      <c r="DS3" s="230"/>
    </row>
    <row r="4" spans="1:123" ht="21.75" customHeight="1" thickTop="1">
      <c r="B4" t="str">
        <f t="shared" ref="B4:B10" si="0">IF($L$4="","",0)</f>
        <v/>
      </c>
      <c r="E4" s="580" t="s">
        <v>265</v>
      </c>
      <c r="F4" s="580"/>
      <c r="G4" s="580"/>
      <c r="H4" s="580"/>
      <c r="I4" s="580"/>
      <c r="J4" s="580"/>
      <c r="K4" s="580"/>
      <c r="L4" s="375" t="str">
        <f>IF(③変更承認申請書!F30="","",③変更承認申請書!F30)</f>
        <v/>
      </c>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7"/>
      <c r="AU4" s="445" t="s">
        <v>725</v>
      </c>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6"/>
      <c r="BZ4" s="446"/>
      <c r="CA4" s="447"/>
      <c r="CB4" s="27"/>
      <c r="CC4" s="27"/>
      <c r="CD4" s="27"/>
      <c r="CE4" s="580" t="s">
        <v>265</v>
      </c>
      <c r="CF4" s="580"/>
      <c r="CG4" s="580"/>
      <c r="CH4" s="580"/>
      <c r="CI4" s="580"/>
      <c r="CJ4" s="580"/>
      <c r="CK4" s="580"/>
      <c r="CL4" s="438" t="s">
        <v>564</v>
      </c>
      <c r="CM4" s="436"/>
      <c r="CN4" s="436"/>
      <c r="CO4" s="436"/>
      <c r="CP4" s="436"/>
      <c r="CQ4" s="436"/>
      <c r="CR4" s="436"/>
      <c r="CS4" s="436"/>
      <c r="CT4" s="436"/>
      <c r="CU4" s="436"/>
      <c r="CV4" s="436"/>
      <c r="CW4" s="436"/>
      <c r="CX4" s="436"/>
      <c r="CY4" s="436"/>
      <c r="CZ4" s="436"/>
      <c r="DA4" s="436"/>
      <c r="DB4" s="436"/>
      <c r="DC4" s="436"/>
      <c r="DD4" s="436"/>
      <c r="DE4" s="436"/>
      <c r="DF4" s="436"/>
      <c r="DG4" s="436"/>
      <c r="DH4" s="436"/>
      <c r="DI4" s="436"/>
      <c r="DJ4" s="436"/>
      <c r="DK4" s="436"/>
      <c r="DL4" s="436"/>
      <c r="DM4" s="436"/>
      <c r="DN4" s="436"/>
      <c r="DO4" s="436"/>
      <c r="DP4" s="436"/>
      <c r="DQ4" s="436"/>
      <c r="DR4" s="436"/>
      <c r="DS4" s="437"/>
    </row>
    <row r="5" spans="1:123" ht="131.25" customHeight="1">
      <c r="B5" t="str">
        <f t="shared" si="0"/>
        <v/>
      </c>
      <c r="E5" s="587" t="s">
        <v>59</v>
      </c>
      <c r="F5" s="588"/>
      <c r="G5" s="588"/>
      <c r="H5" s="588"/>
      <c r="I5" s="588"/>
      <c r="J5" s="588"/>
      <c r="K5" s="589"/>
      <c r="L5" s="623" t="str">
        <f>IF(②申請書２!L4="","",②申請書２!L4)</f>
        <v>①
②
③
④
⑤
⑥</v>
      </c>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5"/>
      <c r="AU5" s="448"/>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49"/>
      <c r="BZ5" s="449"/>
      <c r="CA5" s="450"/>
      <c r="CE5" s="587" t="s">
        <v>59</v>
      </c>
      <c r="CF5" s="588"/>
      <c r="CG5" s="588"/>
      <c r="CH5" s="588"/>
      <c r="CI5" s="588"/>
      <c r="CJ5" s="588"/>
      <c r="CK5" s="589"/>
      <c r="CL5" s="614" t="s">
        <v>903</v>
      </c>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6"/>
    </row>
    <row r="6" spans="1:123" ht="78.75" customHeight="1" thickBot="1">
      <c r="B6" t="str">
        <f t="shared" si="0"/>
        <v/>
      </c>
      <c r="E6" s="590"/>
      <c r="F6" s="591"/>
      <c r="G6" s="591"/>
      <c r="H6" s="591"/>
      <c r="I6" s="591"/>
      <c r="J6" s="591"/>
      <c r="K6" s="592"/>
      <c r="L6" s="626"/>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8"/>
      <c r="AU6" s="451"/>
      <c r="AV6" s="452"/>
      <c r="AW6" s="452"/>
      <c r="AX6" s="452"/>
      <c r="AY6" s="452"/>
      <c r="AZ6" s="452"/>
      <c r="BA6" s="452"/>
      <c r="BB6" s="452"/>
      <c r="BC6" s="452"/>
      <c r="BD6" s="452"/>
      <c r="BE6" s="452"/>
      <c r="BF6" s="452"/>
      <c r="BG6" s="452"/>
      <c r="BH6" s="452"/>
      <c r="BI6" s="452"/>
      <c r="BJ6" s="452"/>
      <c r="BK6" s="452"/>
      <c r="BL6" s="452"/>
      <c r="BM6" s="452"/>
      <c r="BN6" s="452"/>
      <c r="BO6" s="452"/>
      <c r="BP6" s="452"/>
      <c r="BQ6" s="452"/>
      <c r="BR6" s="452"/>
      <c r="BS6" s="452"/>
      <c r="BT6" s="452"/>
      <c r="BU6" s="452"/>
      <c r="BV6" s="452"/>
      <c r="BW6" s="452"/>
      <c r="BX6" s="452"/>
      <c r="BY6" s="452"/>
      <c r="BZ6" s="452"/>
      <c r="CA6" s="453"/>
      <c r="CE6" s="590"/>
      <c r="CF6" s="591"/>
      <c r="CG6" s="591"/>
      <c r="CH6" s="591"/>
      <c r="CI6" s="591"/>
      <c r="CJ6" s="591"/>
      <c r="CK6" s="592"/>
      <c r="CL6" s="617"/>
      <c r="CM6" s="618"/>
      <c r="CN6" s="618"/>
      <c r="CO6" s="618"/>
      <c r="CP6" s="618"/>
      <c r="CQ6" s="618"/>
      <c r="CR6" s="618"/>
      <c r="CS6" s="618"/>
      <c r="CT6" s="618"/>
      <c r="CU6" s="618"/>
      <c r="CV6" s="618"/>
      <c r="CW6" s="618"/>
      <c r="CX6" s="618"/>
      <c r="CY6" s="618"/>
      <c r="CZ6" s="618"/>
      <c r="DA6" s="618"/>
      <c r="DB6" s="618"/>
      <c r="DC6" s="618"/>
      <c r="DD6" s="618"/>
      <c r="DE6" s="618"/>
      <c r="DF6" s="618"/>
      <c r="DG6" s="618"/>
      <c r="DH6" s="618"/>
      <c r="DI6" s="618"/>
      <c r="DJ6" s="618"/>
      <c r="DK6" s="618"/>
      <c r="DL6" s="618"/>
      <c r="DM6" s="618"/>
      <c r="DN6" s="618"/>
      <c r="DO6" s="618"/>
      <c r="DP6" s="618"/>
      <c r="DQ6" s="618"/>
      <c r="DR6" s="618"/>
      <c r="DS6" s="619"/>
    </row>
    <row r="7" spans="1:123" ht="101.25" customHeight="1" thickTop="1">
      <c r="B7" t="str">
        <f t="shared" si="0"/>
        <v/>
      </c>
      <c r="E7" s="593"/>
      <c r="F7" s="594"/>
      <c r="G7" s="594"/>
      <c r="H7" s="594"/>
      <c r="I7" s="594"/>
      <c r="J7" s="594"/>
      <c r="K7" s="595"/>
      <c r="L7" s="629"/>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1"/>
      <c r="AU7" s="17" t="s">
        <v>362</v>
      </c>
      <c r="AV7" s="26"/>
      <c r="AW7" s="269" t="s">
        <v>886</v>
      </c>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E7" s="593"/>
      <c r="CF7" s="594"/>
      <c r="CG7" s="594"/>
      <c r="CH7" s="594"/>
      <c r="CI7" s="594"/>
      <c r="CJ7" s="594"/>
      <c r="CK7" s="595"/>
      <c r="CL7" s="620"/>
      <c r="CM7" s="621"/>
      <c r="CN7" s="621"/>
      <c r="CO7" s="621"/>
      <c r="CP7" s="621"/>
      <c r="CQ7" s="621"/>
      <c r="CR7" s="621"/>
      <c r="CS7" s="621"/>
      <c r="CT7" s="621"/>
      <c r="CU7" s="621"/>
      <c r="CV7" s="621"/>
      <c r="CW7" s="621"/>
      <c r="CX7" s="621"/>
      <c r="CY7" s="621"/>
      <c r="CZ7" s="621"/>
      <c r="DA7" s="621"/>
      <c r="DB7" s="621"/>
      <c r="DC7" s="621"/>
      <c r="DD7" s="621"/>
      <c r="DE7" s="621"/>
      <c r="DF7" s="621"/>
      <c r="DG7" s="621"/>
      <c r="DH7" s="621"/>
      <c r="DI7" s="621"/>
      <c r="DJ7" s="621"/>
      <c r="DK7" s="621"/>
      <c r="DL7" s="621"/>
      <c r="DM7" s="621"/>
      <c r="DN7" s="621"/>
      <c r="DO7" s="621"/>
      <c r="DP7" s="621"/>
      <c r="DQ7" s="621"/>
      <c r="DR7" s="621"/>
      <c r="DS7" s="622"/>
    </row>
    <row r="8" spans="1:123" ht="18.75" customHeight="1">
      <c r="B8" t="str">
        <f t="shared" si="0"/>
        <v/>
      </c>
      <c r="E8" s="596" t="s">
        <v>710</v>
      </c>
      <c r="F8" s="597"/>
      <c r="G8" s="597"/>
      <c r="H8" s="597"/>
      <c r="I8" s="597"/>
      <c r="J8" s="597"/>
      <c r="K8" s="598"/>
      <c r="L8" s="581" t="s">
        <v>711</v>
      </c>
      <c r="M8" s="582"/>
      <c r="N8" s="582"/>
      <c r="O8" s="582"/>
      <c r="P8" s="582"/>
      <c r="Q8" s="582"/>
      <c r="R8" s="582"/>
      <c r="S8" s="582"/>
      <c r="T8" s="582"/>
      <c r="U8" s="582"/>
      <c r="V8" s="582"/>
      <c r="W8" s="582"/>
      <c r="X8" s="582"/>
      <c r="Y8" s="582"/>
      <c r="Z8" s="582"/>
      <c r="AA8" s="582"/>
      <c r="AB8" s="583"/>
      <c r="AC8" s="584" t="s">
        <v>712</v>
      </c>
      <c r="AD8" s="585"/>
      <c r="AE8" s="585"/>
      <c r="AF8" s="585"/>
      <c r="AG8" s="585"/>
      <c r="AH8" s="585"/>
      <c r="AI8" s="585"/>
      <c r="AJ8" s="585"/>
      <c r="AK8" s="585"/>
      <c r="AL8" s="585"/>
      <c r="AM8" s="585"/>
      <c r="AN8" s="585"/>
      <c r="AO8" s="585"/>
      <c r="AP8" s="585"/>
      <c r="AQ8" s="585"/>
      <c r="AR8" s="585"/>
      <c r="AS8" s="586"/>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CE8" s="596" t="s">
        <v>710</v>
      </c>
      <c r="CF8" s="597"/>
      <c r="CG8" s="597"/>
      <c r="CH8" s="597"/>
      <c r="CI8" s="597"/>
      <c r="CJ8" s="597"/>
      <c r="CK8" s="598"/>
      <c r="CL8" s="581" t="s">
        <v>711</v>
      </c>
      <c r="CM8" s="582"/>
      <c r="CN8" s="582"/>
      <c r="CO8" s="582"/>
      <c r="CP8" s="582"/>
      <c r="CQ8" s="582"/>
      <c r="CR8" s="582"/>
      <c r="CS8" s="582"/>
      <c r="CT8" s="582"/>
      <c r="CU8" s="582"/>
      <c r="CV8" s="582"/>
      <c r="CW8" s="582"/>
      <c r="CX8" s="582"/>
      <c r="CY8" s="582"/>
      <c r="CZ8" s="582"/>
      <c r="DA8" s="582"/>
      <c r="DB8" s="583"/>
      <c r="DC8" s="584" t="s">
        <v>712</v>
      </c>
      <c r="DD8" s="585"/>
      <c r="DE8" s="585"/>
      <c r="DF8" s="585"/>
      <c r="DG8" s="585"/>
      <c r="DH8" s="585"/>
      <c r="DI8" s="585"/>
      <c r="DJ8" s="585"/>
      <c r="DK8" s="585"/>
      <c r="DL8" s="585"/>
      <c r="DM8" s="585"/>
      <c r="DN8" s="585"/>
      <c r="DO8" s="585"/>
      <c r="DP8" s="585"/>
      <c r="DQ8" s="585"/>
      <c r="DR8" s="585"/>
      <c r="DS8" s="586"/>
    </row>
    <row r="9" spans="1:123" ht="84" customHeight="1">
      <c r="B9" t="str">
        <f t="shared" si="0"/>
        <v/>
      </c>
      <c r="E9" s="599"/>
      <c r="F9" s="600"/>
      <c r="G9" s="600"/>
      <c r="H9" s="600"/>
      <c r="I9" s="600"/>
      <c r="J9" s="600"/>
      <c r="K9" s="601"/>
      <c r="L9" s="372" t="str">
        <f>IF(②申請書２!L6="","",②申請書２!L6)</f>
        <v/>
      </c>
      <c r="M9" s="373"/>
      <c r="N9" s="373"/>
      <c r="O9" s="373"/>
      <c r="P9" s="373"/>
      <c r="Q9" s="373"/>
      <c r="R9" s="373"/>
      <c r="S9" s="373"/>
      <c r="T9" s="373"/>
      <c r="U9" s="373"/>
      <c r="V9" s="373"/>
      <c r="W9" s="373"/>
      <c r="X9" s="373"/>
      <c r="Y9" s="373"/>
      <c r="Z9" s="373"/>
      <c r="AA9" s="373"/>
      <c r="AB9" s="374"/>
      <c r="AC9" s="278"/>
      <c r="AD9" s="279"/>
      <c r="AE9" s="279"/>
      <c r="AF9" s="279"/>
      <c r="AG9" s="279"/>
      <c r="AH9" s="279"/>
      <c r="AI9" s="279"/>
      <c r="AJ9" s="279"/>
      <c r="AK9" s="279"/>
      <c r="AL9" s="279"/>
      <c r="AM9" s="279"/>
      <c r="AN9" s="279"/>
      <c r="AO9" s="279"/>
      <c r="AP9" s="279"/>
      <c r="AQ9" s="279"/>
      <c r="AR9" s="279"/>
      <c r="AS9" s="280"/>
      <c r="AU9" s="210" t="s">
        <v>714</v>
      </c>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CE9" s="599"/>
      <c r="CF9" s="600"/>
      <c r="CG9" s="600"/>
      <c r="CH9" s="600"/>
      <c r="CI9" s="600"/>
      <c r="CJ9" s="600"/>
      <c r="CK9" s="601"/>
      <c r="CL9" s="402" t="s">
        <v>716</v>
      </c>
      <c r="CM9" s="403"/>
      <c r="CN9" s="403"/>
      <c r="CO9" s="403"/>
      <c r="CP9" s="403"/>
      <c r="CQ9" s="403"/>
      <c r="CR9" s="403"/>
      <c r="CS9" s="403"/>
      <c r="CT9" s="403"/>
      <c r="CU9" s="403"/>
      <c r="CV9" s="403"/>
      <c r="CW9" s="403"/>
      <c r="CX9" s="403"/>
      <c r="CY9" s="403"/>
      <c r="CZ9" s="403"/>
      <c r="DA9" s="403"/>
      <c r="DB9" s="404"/>
      <c r="DC9" s="632" t="s">
        <v>717</v>
      </c>
      <c r="DD9" s="633"/>
      <c r="DE9" s="633"/>
      <c r="DF9" s="633"/>
      <c r="DG9" s="633"/>
      <c r="DH9" s="633"/>
      <c r="DI9" s="633"/>
      <c r="DJ9" s="633"/>
      <c r="DK9" s="633"/>
      <c r="DL9" s="633"/>
      <c r="DM9" s="633"/>
      <c r="DN9" s="633"/>
      <c r="DO9" s="633"/>
      <c r="DP9" s="633"/>
      <c r="DQ9" s="633"/>
      <c r="DR9" s="633"/>
      <c r="DS9" s="634"/>
    </row>
    <row r="10" spans="1:123" ht="60.75" customHeight="1">
      <c r="B10" t="str">
        <f t="shared" si="0"/>
        <v/>
      </c>
      <c r="E10" s="579" t="s">
        <v>713</v>
      </c>
      <c r="F10" s="579"/>
      <c r="G10" s="579"/>
      <c r="H10" s="579"/>
      <c r="I10" s="579"/>
      <c r="J10" s="579"/>
      <c r="K10" s="579"/>
      <c r="L10" s="278"/>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80"/>
      <c r="AU10" s="210" t="s">
        <v>724</v>
      </c>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CE10" s="579" t="s">
        <v>713</v>
      </c>
      <c r="CF10" s="579"/>
      <c r="CG10" s="579"/>
      <c r="CH10" s="579"/>
      <c r="CI10" s="579"/>
      <c r="CJ10" s="579"/>
      <c r="CK10" s="579"/>
      <c r="CL10" s="299" t="s">
        <v>715</v>
      </c>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1"/>
    </row>
    <row r="11" spans="1:123" ht="39.75" customHeight="1">
      <c r="B11" t="str">
        <f t="shared" ref="B11:B17" si="1">IF($L$11="","",0)</f>
        <v/>
      </c>
      <c r="E11" s="580" t="s">
        <v>266</v>
      </c>
      <c r="F11" s="580"/>
      <c r="G11" s="580"/>
      <c r="H11" s="580"/>
      <c r="I11" s="580"/>
      <c r="J11" s="580"/>
      <c r="K11" s="580"/>
      <c r="L11" s="375" t="str">
        <f>IF(③変更承認申請書!F32="","",③変更承認申請書!F32)</f>
        <v/>
      </c>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580" t="s">
        <v>266</v>
      </c>
      <c r="CF11" s="580"/>
      <c r="CG11" s="580"/>
      <c r="CH11" s="580"/>
      <c r="CI11" s="580"/>
      <c r="CJ11" s="580"/>
      <c r="CK11" s="580"/>
      <c r="CL11" s="438" t="s">
        <v>565</v>
      </c>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7"/>
    </row>
    <row r="12" spans="1:123" ht="99" customHeight="1">
      <c r="B12" t="str">
        <f t="shared" si="1"/>
        <v/>
      </c>
      <c r="E12" s="587" t="s">
        <v>59</v>
      </c>
      <c r="F12" s="588"/>
      <c r="G12" s="588"/>
      <c r="H12" s="588"/>
      <c r="I12" s="588"/>
      <c r="J12" s="588"/>
      <c r="K12" s="589"/>
      <c r="L12" s="623" t="str">
        <f>IF(②申請書２!L8="","",②申請書２!L8)</f>
        <v>①
②
③
④
⑤
⑥</v>
      </c>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5"/>
      <c r="AU12" s="17" t="s">
        <v>362</v>
      </c>
      <c r="AV12" s="26"/>
      <c r="AW12" s="269" t="s">
        <v>886</v>
      </c>
      <c r="AX12" s="269"/>
      <c r="AY12" s="269"/>
      <c r="AZ12" s="269"/>
      <c r="BA12" s="269"/>
      <c r="BB12" s="269"/>
      <c r="BC12" s="269"/>
      <c r="BD12" s="269"/>
      <c r="BE12" s="269"/>
      <c r="BF12" s="269"/>
      <c r="BG12" s="269"/>
      <c r="BH12" s="269"/>
      <c r="BI12" s="269"/>
      <c r="BJ12" s="269"/>
      <c r="BK12" s="269"/>
      <c r="BL12" s="269"/>
      <c r="BM12" s="269"/>
      <c r="BN12" s="269"/>
      <c r="BO12" s="269"/>
      <c r="BP12" s="269"/>
      <c r="BQ12" s="269"/>
      <c r="BR12" s="269"/>
      <c r="BS12" s="269"/>
      <c r="BT12" s="269"/>
      <c r="BU12" s="269"/>
      <c r="BV12" s="269"/>
      <c r="BW12" s="269"/>
      <c r="BX12" s="269"/>
      <c r="BY12" s="269"/>
      <c r="BZ12" s="269"/>
      <c r="CA12" s="269"/>
      <c r="CB12" s="269"/>
      <c r="CC12" s="269"/>
      <c r="CE12" s="587" t="s">
        <v>59</v>
      </c>
      <c r="CF12" s="588"/>
      <c r="CG12" s="588"/>
      <c r="CH12" s="588"/>
      <c r="CI12" s="588"/>
      <c r="CJ12" s="588"/>
      <c r="CK12" s="589"/>
      <c r="CL12" s="614" t="s">
        <v>887</v>
      </c>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6"/>
    </row>
    <row r="13" spans="1:123" ht="99" customHeight="1">
      <c r="B13" t="str">
        <f t="shared" si="1"/>
        <v/>
      </c>
      <c r="E13" s="590"/>
      <c r="F13" s="591"/>
      <c r="G13" s="591"/>
      <c r="H13" s="591"/>
      <c r="I13" s="591"/>
      <c r="J13" s="591"/>
      <c r="K13" s="592"/>
      <c r="L13" s="626"/>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27"/>
      <c r="AO13" s="627"/>
      <c r="AP13" s="627"/>
      <c r="AQ13" s="627"/>
      <c r="AR13" s="627"/>
      <c r="AS13" s="628"/>
      <c r="CE13" s="590"/>
      <c r="CF13" s="591"/>
      <c r="CG13" s="591"/>
      <c r="CH13" s="591"/>
      <c r="CI13" s="591"/>
      <c r="CJ13" s="591"/>
      <c r="CK13" s="592"/>
      <c r="CL13" s="617"/>
      <c r="CM13" s="618"/>
      <c r="CN13" s="618"/>
      <c r="CO13" s="618"/>
      <c r="CP13" s="618"/>
      <c r="CQ13" s="618"/>
      <c r="CR13" s="618"/>
      <c r="CS13" s="618"/>
      <c r="CT13" s="618"/>
      <c r="CU13" s="618"/>
      <c r="CV13" s="618"/>
      <c r="CW13" s="618"/>
      <c r="CX13" s="618"/>
      <c r="CY13" s="618"/>
      <c r="CZ13" s="618"/>
      <c r="DA13" s="618"/>
      <c r="DB13" s="618"/>
      <c r="DC13" s="618"/>
      <c r="DD13" s="618"/>
      <c r="DE13" s="618"/>
      <c r="DF13" s="618"/>
      <c r="DG13" s="618"/>
      <c r="DH13" s="618"/>
      <c r="DI13" s="618"/>
      <c r="DJ13" s="618"/>
      <c r="DK13" s="618"/>
      <c r="DL13" s="618"/>
      <c r="DM13" s="618"/>
      <c r="DN13" s="618"/>
      <c r="DO13" s="618"/>
      <c r="DP13" s="618"/>
      <c r="DQ13" s="618"/>
      <c r="DR13" s="618"/>
      <c r="DS13" s="619"/>
    </row>
    <row r="14" spans="1:123" ht="122.25" customHeight="1">
      <c r="B14" t="str">
        <f t="shared" si="1"/>
        <v/>
      </c>
      <c r="E14" s="593"/>
      <c r="F14" s="594"/>
      <c r="G14" s="594"/>
      <c r="H14" s="594"/>
      <c r="I14" s="594"/>
      <c r="J14" s="594"/>
      <c r="K14" s="595"/>
      <c r="L14" s="629"/>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1"/>
      <c r="CE14" s="593"/>
      <c r="CF14" s="594"/>
      <c r="CG14" s="594"/>
      <c r="CH14" s="594"/>
      <c r="CI14" s="594"/>
      <c r="CJ14" s="594"/>
      <c r="CK14" s="595"/>
      <c r="CL14" s="620"/>
      <c r="CM14" s="621"/>
      <c r="CN14" s="621"/>
      <c r="CO14" s="621"/>
      <c r="CP14" s="621"/>
      <c r="CQ14" s="621"/>
      <c r="CR14" s="621"/>
      <c r="CS14" s="621"/>
      <c r="CT14" s="621"/>
      <c r="CU14" s="621"/>
      <c r="CV14" s="621"/>
      <c r="CW14" s="621"/>
      <c r="CX14" s="621"/>
      <c r="CY14" s="621"/>
      <c r="CZ14" s="621"/>
      <c r="DA14" s="621"/>
      <c r="DB14" s="621"/>
      <c r="DC14" s="621"/>
      <c r="DD14" s="621"/>
      <c r="DE14" s="621"/>
      <c r="DF14" s="621"/>
      <c r="DG14" s="621"/>
      <c r="DH14" s="621"/>
      <c r="DI14" s="621"/>
      <c r="DJ14" s="621"/>
      <c r="DK14" s="621"/>
      <c r="DL14" s="621"/>
      <c r="DM14" s="621"/>
      <c r="DN14" s="621"/>
      <c r="DO14" s="621"/>
      <c r="DP14" s="621"/>
      <c r="DQ14" s="621"/>
      <c r="DR14" s="621"/>
      <c r="DS14" s="622"/>
    </row>
    <row r="15" spans="1:123" ht="18.75" customHeight="1">
      <c r="B15" t="str">
        <f t="shared" si="1"/>
        <v/>
      </c>
      <c r="E15" s="596" t="s">
        <v>710</v>
      </c>
      <c r="F15" s="597"/>
      <c r="G15" s="597"/>
      <c r="H15" s="597"/>
      <c r="I15" s="597"/>
      <c r="J15" s="597"/>
      <c r="K15" s="598"/>
      <c r="L15" s="581" t="s">
        <v>711</v>
      </c>
      <c r="M15" s="582"/>
      <c r="N15" s="582"/>
      <c r="O15" s="582"/>
      <c r="P15" s="582"/>
      <c r="Q15" s="582"/>
      <c r="R15" s="582"/>
      <c r="S15" s="582"/>
      <c r="T15" s="582"/>
      <c r="U15" s="582"/>
      <c r="V15" s="582"/>
      <c r="W15" s="582"/>
      <c r="X15" s="582"/>
      <c r="Y15" s="582"/>
      <c r="Z15" s="582"/>
      <c r="AA15" s="582"/>
      <c r="AB15" s="583"/>
      <c r="AC15" s="584" t="s">
        <v>712</v>
      </c>
      <c r="AD15" s="585"/>
      <c r="AE15" s="585"/>
      <c r="AF15" s="585"/>
      <c r="AG15" s="585"/>
      <c r="AH15" s="585"/>
      <c r="AI15" s="585"/>
      <c r="AJ15" s="585"/>
      <c r="AK15" s="585"/>
      <c r="AL15" s="585"/>
      <c r="AM15" s="585"/>
      <c r="AN15" s="585"/>
      <c r="AO15" s="585"/>
      <c r="AP15" s="585"/>
      <c r="AQ15" s="585"/>
      <c r="AR15" s="585"/>
      <c r="AS15" s="586"/>
      <c r="CE15" s="596" t="s">
        <v>710</v>
      </c>
      <c r="CF15" s="597"/>
      <c r="CG15" s="597"/>
      <c r="CH15" s="597"/>
      <c r="CI15" s="597"/>
      <c r="CJ15" s="597"/>
      <c r="CK15" s="598"/>
      <c r="CL15" s="581" t="s">
        <v>711</v>
      </c>
      <c r="CM15" s="582"/>
      <c r="CN15" s="582"/>
      <c r="CO15" s="582"/>
      <c r="CP15" s="582"/>
      <c r="CQ15" s="582"/>
      <c r="CR15" s="582"/>
      <c r="CS15" s="582"/>
      <c r="CT15" s="582"/>
      <c r="CU15" s="582"/>
      <c r="CV15" s="582"/>
      <c r="CW15" s="582"/>
      <c r="CX15" s="582"/>
      <c r="CY15" s="582"/>
      <c r="CZ15" s="582"/>
      <c r="DA15" s="582"/>
      <c r="DB15" s="583"/>
      <c r="DC15" s="584" t="s">
        <v>712</v>
      </c>
      <c r="DD15" s="585"/>
      <c r="DE15" s="585"/>
      <c r="DF15" s="585"/>
      <c r="DG15" s="585"/>
      <c r="DH15" s="585"/>
      <c r="DI15" s="585"/>
      <c r="DJ15" s="585"/>
      <c r="DK15" s="585"/>
      <c r="DL15" s="585"/>
      <c r="DM15" s="585"/>
      <c r="DN15" s="585"/>
      <c r="DO15" s="585"/>
      <c r="DP15" s="585"/>
      <c r="DQ15" s="585"/>
      <c r="DR15" s="585"/>
      <c r="DS15" s="586"/>
    </row>
    <row r="16" spans="1:123" ht="60.75" customHeight="1">
      <c r="B16" t="str">
        <f t="shared" si="1"/>
        <v/>
      </c>
      <c r="E16" s="599"/>
      <c r="F16" s="600"/>
      <c r="G16" s="600"/>
      <c r="H16" s="600"/>
      <c r="I16" s="600"/>
      <c r="J16" s="600"/>
      <c r="K16" s="601"/>
      <c r="L16" s="372" t="str">
        <f>IF(②申請書２!L10="","",②申請書２!L10)</f>
        <v/>
      </c>
      <c r="M16" s="373"/>
      <c r="N16" s="373"/>
      <c r="O16" s="373"/>
      <c r="P16" s="373"/>
      <c r="Q16" s="373"/>
      <c r="R16" s="373"/>
      <c r="S16" s="373"/>
      <c r="T16" s="373"/>
      <c r="U16" s="373"/>
      <c r="V16" s="373"/>
      <c r="W16" s="373"/>
      <c r="X16" s="373"/>
      <c r="Y16" s="373"/>
      <c r="Z16" s="373"/>
      <c r="AA16" s="373"/>
      <c r="AB16" s="373"/>
      <c r="AC16" s="278"/>
      <c r="AD16" s="279"/>
      <c r="AE16" s="279"/>
      <c r="AF16" s="279"/>
      <c r="AG16" s="279"/>
      <c r="AH16" s="279"/>
      <c r="AI16" s="279"/>
      <c r="AJ16" s="279"/>
      <c r="AK16" s="279"/>
      <c r="AL16" s="279"/>
      <c r="AM16" s="279"/>
      <c r="AN16" s="279"/>
      <c r="AO16" s="279"/>
      <c r="AP16" s="279"/>
      <c r="AQ16" s="279"/>
      <c r="AR16" s="279"/>
      <c r="AS16" s="280"/>
      <c r="AU16" s="210" t="s">
        <v>714</v>
      </c>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CE16" s="599"/>
      <c r="CF16" s="600"/>
      <c r="CG16" s="600"/>
      <c r="CH16" s="600"/>
      <c r="CI16" s="600"/>
      <c r="CJ16" s="600"/>
      <c r="CK16" s="601"/>
      <c r="CL16" s="402" t="s">
        <v>566</v>
      </c>
      <c r="CM16" s="403"/>
      <c r="CN16" s="403"/>
      <c r="CO16" s="403"/>
      <c r="CP16" s="403"/>
      <c r="CQ16" s="403"/>
      <c r="CR16" s="403"/>
      <c r="CS16" s="403"/>
      <c r="CT16" s="403"/>
      <c r="CU16" s="403"/>
      <c r="CV16" s="403"/>
      <c r="CW16" s="403"/>
      <c r="CX16" s="403"/>
      <c r="CY16" s="403"/>
      <c r="CZ16" s="403"/>
      <c r="DA16" s="403"/>
      <c r="DB16" s="404"/>
      <c r="DC16" s="299" t="s">
        <v>567</v>
      </c>
      <c r="DD16" s="300"/>
      <c r="DE16" s="300"/>
      <c r="DF16" s="300"/>
      <c r="DG16" s="300"/>
      <c r="DH16" s="300"/>
      <c r="DI16" s="300"/>
      <c r="DJ16" s="300"/>
      <c r="DK16" s="300"/>
      <c r="DL16" s="300"/>
      <c r="DM16" s="300"/>
      <c r="DN16" s="300"/>
      <c r="DO16" s="300"/>
      <c r="DP16" s="300"/>
      <c r="DQ16" s="300"/>
      <c r="DR16" s="300"/>
      <c r="DS16" s="301"/>
    </row>
    <row r="17" spans="2:123" ht="48.75" customHeight="1">
      <c r="B17" t="str">
        <f t="shared" si="1"/>
        <v/>
      </c>
      <c r="E17" s="579" t="s">
        <v>713</v>
      </c>
      <c r="F17" s="579"/>
      <c r="G17" s="579"/>
      <c r="H17" s="579"/>
      <c r="I17" s="579"/>
      <c r="J17" s="579"/>
      <c r="K17" s="579"/>
      <c r="L17" s="278"/>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80"/>
      <c r="AU17" s="210" t="s">
        <v>724</v>
      </c>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CE17" s="579" t="s">
        <v>713</v>
      </c>
      <c r="CF17" s="579"/>
      <c r="CG17" s="579"/>
      <c r="CH17" s="579"/>
      <c r="CI17" s="579"/>
      <c r="CJ17" s="579"/>
      <c r="CK17" s="579"/>
      <c r="CL17" s="299"/>
      <c r="CM17" s="300"/>
      <c r="CN17" s="300"/>
      <c r="CO17" s="300"/>
      <c r="CP17" s="300"/>
      <c r="CQ17" s="300"/>
      <c r="CR17" s="300"/>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1"/>
    </row>
    <row r="18" spans="2:123" ht="39.75" customHeight="1">
      <c r="B18" t="str">
        <f t="shared" ref="B18:B24" si="2">IF($L$18="","",0)</f>
        <v/>
      </c>
      <c r="E18" s="580" t="s">
        <v>267</v>
      </c>
      <c r="F18" s="580"/>
      <c r="G18" s="580"/>
      <c r="H18" s="580"/>
      <c r="I18" s="580"/>
      <c r="J18" s="580"/>
      <c r="K18" s="580"/>
      <c r="L18" s="375" t="str">
        <f>IF(③変更承認申請書!F34="","",③変更承認申請書!F34)</f>
        <v/>
      </c>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7"/>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580" t="s">
        <v>267</v>
      </c>
      <c r="CF18" s="580"/>
      <c r="CG18" s="580"/>
      <c r="CH18" s="580"/>
      <c r="CI18" s="580"/>
      <c r="CJ18" s="580"/>
      <c r="CK18" s="580"/>
      <c r="CL18" s="602" t="str">
        <f>IF(③変更承認申請書!CF34="","",③変更承認申請書!CF34)</f>
        <v/>
      </c>
      <c r="CM18" s="603"/>
      <c r="CN18" s="603"/>
      <c r="CO18" s="603"/>
      <c r="CP18" s="603"/>
      <c r="CQ18" s="603"/>
      <c r="CR18" s="603"/>
      <c r="CS18" s="603"/>
      <c r="CT18" s="603"/>
      <c r="CU18" s="603"/>
      <c r="CV18" s="603"/>
      <c r="CW18" s="603"/>
      <c r="CX18" s="603"/>
      <c r="CY18" s="603"/>
      <c r="CZ18" s="603"/>
      <c r="DA18" s="603"/>
      <c r="DB18" s="603"/>
      <c r="DC18" s="603"/>
      <c r="DD18" s="603"/>
      <c r="DE18" s="603"/>
      <c r="DF18" s="603"/>
      <c r="DG18" s="603"/>
      <c r="DH18" s="603"/>
      <c r="DI18" s="603"/>
      <c r="DJ18" s="603"/>
      <c r="DK18" s="603"/>
      <c r="DL18" s="603"/>
      <c r="DM18" s="603"/>
      <c r="DN18" s="603"/>
      <c r="DO18" s="603"/>
      <c r="DP18" s="603"/>
      <c r="DQ18" s="603"/>
      <c r="DR18" s="603"/>
      <c r="DS18" s="604"/>
    </row>
    <row r="19" spans="2:123" ht="90.75" customHeight="1">
      <c r="B19" t="str">
        <f t="shared" si="2"/>
        <v/>
      </c>
      <c r="E19" s="587" t="s">
        <v>59</v>
      </c>
      <c r="F19" s="588"/>
      <c r="G19" s="588"/>
      <c r="H19" s="588"/>
      <c r="I19" s="588"/>
      <c r="J19" s="588"/>
      <c r="K19" s="589"/>
      <c r="L19" s="623" t="str">
        <f>IF(②申請書２!L12="","",②申請書２!L12)</f>
        <v>①
②
③
④
⑤
⑥</v>
      </c>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5"/>
      <c r="AU19" s="17" t="s">
        <v>362</v>
      </c>
      <c r="AV19" s="26"/>
      <c r="AW19" s="269" t="s">
        <v>886</v>
      </c>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E19" s="587" t="s">
        <v>59</v>
      </c>
      <c r="CF19" s="588"/>
      <c r="CG19" s="588"/>
      <c r="CH19" s="588"/>
      <c r="CI19" s="588"/>
      <c r="CJ19" s="588"/>
      <c r="CK19" s="589"/>
      <c r="CL19" s="605" t="str">
        <f>IF(②申請書２!CL12="","",②申請書２!CL12)</f>
        <v/>
      </c>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7"/>
    </row>
    <row r="20" spans="2:123" ht="74.25" customHeight="1">
      <c r="B20" t="str">
        <f t="shared" si="2"/>
        <v/>
      </c>
      <c r="E20" s="590"/>
      <c r="F20" s="591"/>
      <c r="G20" s="591"/>
      <c r="H20" s="591"/>
      <c r="I20" s="591"/>
      <c r="J20" s="591"/>
      <c r="K20" s="592"/>
      <c r="L20" s="626"/>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27"/>
      <c r="AS20" s="628"/>
      <c r="AV20" s="123"/>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CE20" s="590"/>
      <c r="CF20" s="591"/>
      <c r="CG20" s="591"/>
      <c r="CH20" s="591"/>
      <c r="CI20" s="591"/>
      <c r="CJ20" s="591"/>
      <c r="CK20" s="592"/>
      <c r="CL20" s="608"/>
      <c r="CM20" s="609"/>
      <c r="CN20" s="609"/>
      <c r="CO20" s="609"/>
      <c r="CP20" s="609"/>
      <c r="CQ20" s="609"/>
      <c r="CR20" s="609"/>
      <c r="CS20" s="609"/>
      <c r="CT20" s="609"/>
      <c r="CU20" s="609"/>
      <c r="CV20" s="609"/>
      <c r="CW20" s="609"/>
      <c r="CX20" s="609"/>
      <c r="CY20" s="609"/>
      <c r="CZ20" s="609"/>
      <c r="DA20" s="609"/>
      <c r="DB20" s="609"/>
      <c r="DC20" s="609"/>
      <c r="DD20" s="609"/>
      <c r="DE20" s="609"/>
      <c r="DF20" s="609"/>
      <c r="DG20" s="609"/>
      <c r="DH20" s="609"/>
      <c r="DI20" s="609"/>
      <c r="DJ20" s="609"/>
      <c r="DK20" s="609"/>
      <c r="DL20" s="609"/>
      <c r="DM20" s="609"/>
      <c r="DN20" s="609"/>
      <c r="DO20" s="609"/>
      <c r="DP20" s="609"/>
      <c r="DQ20" s="609"/>
      <c r="DR20" s="609"/>
      <c r="DS20" s="610"/>
    </row>
    <row r="21" spans="2:123" ht="74.25" customHeight="1">
      <c r="B21" t="str">
        <f t="shared" si="2"/>
        <v/>
      </c>
      <c r="E21" s="593"/>
      <c r="F21" s="594"/>
      <c r="G21" s="594"/>
      <c r="H21" s="594"/>
      <c r="I21" s="594"/>
      <c r="J21" s="594"/>
      <c r="K21" s="595"/>
      <c r="L21" s="629"/>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1"/>
      <c r="AV21" s="123"/>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CE21" s="593"/>
      <c r="CF21" s="594"/>
      <c r="CG21" s="594"/>
      <c r="CH21" s="594"/>
      <c r="CI21" s="594"/>
      <c r="CJ21" s="594"/>
      <c r="CK21" s="595"/>
      <c r="CL21" s="611"/>
      <c r="CM21" s="612"/>
      <c r="CN21" s="612"/>
      <c r="CO21" s="612"/>
      <c r="CP21" s="612"/>
      <c r="CQ21" s="612"/>
      <c r="CR21" s="612"/>
      <c r="CS21" s="612"/>
      <c r="CT21" s="612"/>
      <c r="CU21" s="612"/>
      <c r="CV21" s="612"/>
      <c r="CW21" s="612"/>
      <c r="CX21" s="612"/>
      <c r="CY21" s="612"/>
      <c r="CZ21" s="612"/>
      <c r="DA21" s="612"/>
      <c r="DB21" s="612"/>
      <c r="DC21" s="612"/>
      <c r="DD21" s="612"/>
      <c r="DE21" s="612"/>
      <c r="DF21" s="612"/>
      <c r="DG21" s="612"/>
      <c r="DH21" s="612"/>
      <c r="DI21" s="612"/>
      <c r="DJ21" s="612"/>
      <c r="DK21" s="612"/>
      <c r="DL21" s="612"/>
      <c r="DM21" s="612"/>
      <c r="DN21" s="612"/>
      <c r="DO21" s="612"/>
      <c r="DP21" s="612"/>
      <c r="DQ21" s="612"/>
      <c r="DR21" s="612"/>
      <c r="DS21" s="613"/>
    </row>
    <row r="22" spans="2:123" ht="22.5" customHeight="1">
      <c r="B22" t="str">
        <f t="shared" si="2"/>
        <v/>
      </c>
      <c r="E22" s="596" t="s">
        <v>710</v>
      </c>
      <c r="F22" s="597"/>
      <c r="G22" s="597"/>
      <c r="H22" s="597"/>
      <c r="I22" s="597"/>
      <c r="J22" s="597"/>
      <c r="K22" s="598"/>
      <c r="L22" s="581" t="s">
        <v>711</v>
      </c>
      <c r="M22" s="582"/>
      <c r="N22" s="582"/>
      <c r="O22" s="582"/>
      <c r="P22" s="582"/>
      <c r="Q22" s="582"/>
      <c r="R22" s="582"/>
      <c r="S22" s="582"/>
      <c r="T22" s="582"/>
      <c r="U22" s="582"/>
      <c r="V22" s="582"/>
      <c r="W22" s="582"/>
      <c r="X22" s="582"/>
      <c r="Y22" s="582"/>
      <c r="Z22" s="582"/>
      <c r="AA22" s="582"/>
      <c r="AB22" s="583"/>
      <c r="AC22" s="584" t="s">
        <v>712</v>
      </c>
      <c r="AD22" s="585"/>
      <c r="AE22" s="585"/>
      <c r="AF22" s="585"/>
      <c r="AG22" s="585"/>
      <c r="AH22" s="585"/>
      <c r="AI22" s="585"/>
      <c r="AJ22" s="585"/>
      <c r="AK22" s="585"/>
      <c r="AL22" s="585"/>
      <c r="AM22" s="585"/>
      <c r="AN22" s="585"/>
      <c r="AO22" s="585"/>
      <c r="AP22" s="585"/>
      <c r="AQ22" s="585"/>
      <c r="AR22" s="585"/>
      <c r="AS22" s="586"/>
      <c r="AV22" s="123"/>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CE22" s="596" t="s">
        <v>710</v>
      </c>
      <c r="CF22" s="597"/>
      <c r="CG22" s="597"/>
      <c r="CH22" s="597"/>
      <c r="CI22" s="597"/>
      <c r="CJ22" s="597"/>
      <c r="CK22" s="598"/>
      <c r="CL22" s="581" t="s">
        <v>711</v>
      </c>
      <c r="CM22" s="582"/>
      <c r="CN22" s="582"/>
      <c r="CO22" s="582"/>
      <c r="CP22" s="582"/>
      <c r="CQ22" s="582"/>
      <c r="CR22" s="582"/>
      <c r="CS22" s="582"/>
      <c r="CT22" s="582"/>
      <c r="CU22" s="582"/>
      <c r="CV22" s="582"/>
      <c r="CW22" s="582"/>
      <c r="CX22" s="582"/>
      <c r="CY22" s="582"/>
      <c r="CZ22" s="582"/>
      <c r="DA22" s="582"/>
      <c r="DB22" s="583"/>
      <c r="DC22" s="584" t="s">
        <v>712</v>
      </c>
      <c r="DD22" s="585"/>
      <c r="DE22" s="585"/>
      <c r="DF22" s="585"/>
      <c r="DG22" s="585"/>
      <c r="DH22" s="585"/>
      <c r="DI22" s="585"/>
      <c r="DJ22" s="585"/>
      <c r="DK22" s="585"/>
      <c r="DL22" s="585"/>
      <c r="DM22" s="585"/>
      <c r="DN22" s="585"/>
      <c r="DO22" s="585"/>
      <c r="DP22" s="585"/>
      <c r="DQ22" s="585"/>
      <c r="DR22" s="585"/>
      <c r="DS22" s="586"/>
    </row>
    <row r="23" spans="2:123" ht="67.5" customHeight="1">
      <c r="B23" t="str">
        <f t="shared" si="2"/>
        <v/>
      </c>
      <c r="E23" s="599"/>
      <c r="F23" s="600"/>
      <c r="G23" s="600"/>
      <c r="H23" s="600"/>
      <c r="I23" s="600"/>
      <c r="J23" s="600"/>
      <c r="K23" s="601"/>
      <c r="L23" s="372" t="str">
        <f>IF(②申請書２!L14="","",②申請書２!L14)</f>
        <v/>
      </c>
      <c r="M23" s="373"/>
      <c r="N23" s="373"/>
      <c r="O23" s="373"/>
      <c r="P23" s="373"/>
      <c r="Q23" s="373"/>
      <c r="R23" s="373"/>
      <c r="S23" s="373"/>
      <c r="T23" s="373"/>
      <c r="U23" s="373"/>
      <c r="V23" s="373"/>
      <c r="W23" s="373"/>
      <c r="X23" s="373"/>
      <c r="Y23" s="373"/>
      <c r="Z23" s="373"/>
      <c r="AA23" s="373"/>
      <c r="AB23" s="374"/>
      <c r="AC23" s="278"/>
      <c r="AD23" s="279"/>
      <c r="AE23" s="279"/>
      <c r="AF23" s="279"/>
      <c r="AG23" s="279"/>
      <c r="AH23" s="279"/>
      <c r="AI23" s="279"/>
      <c r="AJ23" s="279"/>
      <c r="AK23" s="279"/>
      <c r="AL23" s="279"/>
      <c r="AM23" s="279"/>
      <c r="AN23" s="279"/>
      <c r="AO23" s="279"/>
      <c r="AP23" s="279"/>
      <c r="AQ23" s="279"/>
      <c r="AR23" s="279"/>
      <c r="AS23" s="280"/>
      <c r="AU23" s="210" t="s">
        <v>714</v>
      </c>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CE23" s="599"/>
      <c r="CF23" s="600"/>
      <c r="CG23" s="600"/>
      <c r="CH23" s="600"/>
      <c r="CI23" s="600"/>
      <c r="CJ23" s="600"/>
      <c r="CK23" s="601"/>
      <c r="CL23" s="402" t="str">
        <f>IF(②申請書２!CL14="","",②申請書２!CL14)</f>
        <v/>
      </c>
      <c r="CM23" s="403"/>
      <c r="CN23" s="403"/>
      <c r="CO23" s="403"/>
      <c r="CP23" s="403"/>
      <c r="CQ23" s="403"/>
      <c r="CR23" s="403"/>
      <c r="CS23" s="403"/>
      <c r="CT23" s="403"/>
      <c r="CU23" s="403"/>
      <c r="CV23" s="403"/>
      <c r="CW23" s="403"/>
      <c r="CX23" s="403"/>
      <c r="CY23" s="403"/>
      <c r="CZ23" s="403"/>
      <c r="DA23" s="403"/>
      <c r="DB23" s="404"/>
      <c r="DC23" s="299"/>
      <c r="DD23" s="300"/>
      <c r="DE23" s="300"/>
      <c r="DF23" s="300"/>
      <c r="DG23" s="300"/>
      <c r="DH23" s="300"/>
      <c r="DI23" s="300"/>
      <c r="DJ23" s="300"/>
      <c r="DK23" s="300"/>
      <c r="DL23" s="300"/>
      <c r="DM23" s="300"/>
      <c r="DN23" s="300"/>
      <c r="DO23" s="300"/>
      <c r="DP23" s="300"/>
      <c r="DQ23" s="300"/>
      <c r="DR23" s="300"/>
      <c r="DS23" s="301"/>
    </row>
    <row r="24" spans="2:123" ht="50.25" customHeight="1">
      <c r="B24" t="str">
        <f t="shared" si="2"/>
        <v/>
      </c>
      <c r="E24" s="579" t="s">
        <v>713</v>
      </c>
      <c r="F24" s="579"/>
      <c r="G24" s="579"/>
      <c r="H24" s="579"/>
      <c r="I24" s="579"/>
      <c r="J24" s="579"/>
      <c r="K24" s="579"/>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80"/>
      <c r="AU24" s="210" t="s">
        <v>724</v>
      </c>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CE24" s="579" t="s">
        <v>713</v>
      </c>
      <c r="CF24" s="579"/>
      <c r="CG24" s="579"/>
      <c r="CH24" s="579"/>
      <c r="CI24" s="579"/>
      <c r="CJ24" s="579"/>
      <c r="CK24" s="579"/>
      <c r="CL24" s="299"/>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1"/>
    </row>
    <row r="25" spans="2:123" ht="39.75" customHeight="1">
      <c r="B25" t="str">
        <f t="shared" ref="B25:B31" si="3">IF($L$25="","",0)</f>
        <v/>
      </c>
      <c r="E25" s="580" t="s">
        <v>268</v>
      </c>
      <c r="F25" s="580"/>
      <c r="G25" s="580"/>
      <c r="H25" s="580"/>
      <c r="I25" s="580"/>
      <c r="J25" s="580"/>
      <c r="K25" s="580"/>
      <c r="L25" s="375" t="str">
        <f>IF(③変更承認申請書!F36="","",③変更承認申請書!F36)</f>
        <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580" t="s">
        <v>268</v>
      </c>
      <c r="CF25" s="580"/>
      <c r="CG25" s="580"/>
      <c r="CH25" s="580"/>
      <c r="CI25" s="580"/>
      <c r="CJ25" s="580"/>
      <c r="CK25" s="580"/>
      <c r="CL25" s="602" t="str">
        <f>IF(③変更承認申請書!CF36="","",③変更承認申請書!CF36)</f>
        <v/>
      </c>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4"/>
    </row>
    <row r="26" spans="2:123" ht="90.75" customHeight="1">
      <c r="B26" t="str">
        <f t="shared" si="3"/>
        <v/>
      </c>
      <c r="E26" s="587" t="s">
        <v>59</v>
      </c>
      <c r="F26" s="588"/>
      <c r="G26" s="588"/>
      <c r="H26" s="588"/>
      <c r="I26" s="588"/>
      <c r="J26" s="588"/>
      <c r="K26" s="589"/>
      <c r="L26" s="623" t="str">
        <f>IF(②申請書２!L16="","",②申請書２!L16)</f>
        <v>①
②
③
④
⑤
⑥</v>
      </c>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5"/>
      <c r="AV26" s="17" t="s">
        <v>362</v>
      </c>
      <c r="AW26" s="26"/>
      <c r="AX26" s="269" t="s">
        <v>886</v>
      </c>
      <c r="AY26" s="269"/>
      <c r="AZ26" s="269"/>
      <c r="BA26" s="269"/>
      <c r="BB26" s="269"/>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587" t="s">
        <v>59</v>
      </c>
      <c r="CF26" s="588"/>
      <c r="CG26" s="588"/>
      <c r="CH26" s="588"/>
      <c r="CI26" s="588"/>
      <c r="CJ26" s="588"/>
      <c r="CK26" s="589"/>
      <c r="CL26" s="605" t="str">
        <f>IF(②申請書２!CL16="","",②申請書２!CL16)</f>
        <v/>
      </c>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7"/>
    </row>
    <row r="27" spans="2:123" ht="66" customHeight="1">
      <c r="B27" t="str">
        <f t="shared" si="3"/>
        <v/>
      </c>
      <c r="E27" s="590"/>
      <c r="F27" s="591"/>
      <c r="G27" s="591"/>
      <c r="H27" s="591"/>
      <c r="I27" s="591"/>
      <c r="J27" s="591"/>
      <c r="K27" s="592"/>
      <c r="L27" s="626"/>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27"/>
      <c r="AS27" s="628"/>
      <c r="AW27" s="123"/>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CE27" s="590"/>
      <c r="CF27" s="591"/>
      <c r="CG27" s="591"/>
      <c r="CH27" s="591"/>
      <c r="CI27" s="591"/>
      <c r="CJ27" s="591"/>
      <c r="CK27" s="592"/>
      <c r="CL27" s="608"/>
      <c r="CM27" s="609"/>
      <c r="CN27" s="609"/>
      <c r="CO27" s="609"/>
      <c r="CP27" s="609"/>
      <c r="CQ27" s="609"/>
      <c r="CR27" s="609"/>
      <c r="CS27" s="609"/>
      <c r="CT27" s="609"/>
      <c r="CU27" s="609"/>
      <c r="CV27" s="609"/>
      <c r="CW27" s="609"/>
      <c r="CX27" s="609"/>
      <c r="CY27" s="609"/>
      <c r="CZ27" s="609"/>
      <c r="DA27" s="609"/>
      <c r="DB27" s="609"/>
      <c r="DC27" s="609"/>
      <c r="DD27" s="609"/>
      <c r="DE27" s="609"/>
      <c r="DF27" s="609"/>
      <c r="DG27" s="609"/>
      <c r="DH27" s="609"/>
      <c r="DI27" s="609"/>
      <c r="DJ27" s="609"/>
      <c r="DK27" s="609"/>
      <c r="DL27" s="609"/>
      <c r="DM27" s="609"/>
      <c r="DN27" s="609"/>
      <c r="DO27" s="609"/>
      <c r="DP27" s="609"/>
      <c r="DQ27" s="609"/>
      <c r="DR27" s="609"/>
      <c r="DS27" s="610"/>
    </row>
    <row r="28" spans="2:123" ht="66" customHeight="1">
      <c r="B28" t="str">
        <f t="shared" si="3"/>
        <v/>
      </c>
      <c r="E28" s="593"/>
      <c r="F28" s="594"/>
      <c r="G28" s="594"/>
      <c r="H28" s="594"/>
      <c r="I28" s="594"/>
      <c r="J28" s="594"/>
      <c r="K28" s="595"/>
      <c r="L28" s="629"/>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1"/>
      <c r="AW28" s="123"/>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CE28" s="593"/>
      <c r="CF28" s="594"/>
      <c r="CG28" s="594"/>
      <c r="CH28" s="594"/>
      <c r="CI28" s="594"/>
      <c r="CJ28" s="594"/>
      <c r="CK28" s="595"/>
      <c r="CL28" s="611"/>
      <c r="CM28" s="612"/>
      <c r="CN28" s="612"/>
      <c r="CO28" s="612"/>
      <c r="CP28" s="612"/>
      <c r="CQ28" s="612"/>
      <c r="CR28" s="612"/>
      <c r="CS28" s="612"/>
      <c r="CT28" s="612"/>
      <c r="CU28" s="612"/>
      <c r="CV28" s="612"/>
      <c r="CW28" s="612"/>
      <c r="CX28" s="612"/>
      <c r="CY28" s="612"/>
      <c r="CZ28" s="612"/>
      <c r="DA28" s="612"/>
      <c r="DB28" s="612"/>
      <c r="DC28" s="612"/>
      <c r="DD28" s="612"/>
      <c r="DE28" s="612"/>
      <c r="DF28" s="612"/>
      <c r="DG28" s="612"/>
      <c r="DH28" s="612"/>
      <c r="DI28" s="612"/>
      <c r="DJ28" s="612"/>
      <c r="DK28" s="612"/>
      <c r="DL28" s="612"/>
      <c r="DM28" s="612"/>
      <c r="DN28" s="612"/>
      <c r="DO28" s="612"/>
      <c r="DP28" s="612"/>
      <c r="DQ28" s="612"/>
      <c r="DR28" s="612"/>
      <c r="DS28" s="613"/>
    </row>
    <row r="29" spans="2:123" ht="26.25" customHeight="1">
      <c r="B29" t="str">
        <f t="shared" si="3"/>
        <v/>
      </c>
      <c r="E29" s="596" t="s">
        <v>710</v>
      </c>
      <c r="F29" s="597"/>
      <c r="G29" s="597"/>
      <c r="H29" s="597"/>
      <c r="I29" s="597"/>
      <c r="J29" s="597"/>
      <c r="K29" s="598"/>
      <c r="L29" s="581" t="s">
        <v>711</v>
      </c>
      <c r="M29" s="582"/>
      <c r="N29" s="582"/>
      <c r="O29" s="582"/>
      <c r="P29" s="582"/>
      <c r="Q29" s="582"/>
      <c r="R29" s="582"/>
      <c r="S29" s="582"/>
      <c r="T29" s="582"/>
      <c r="U29" s="582"/>
      <c r="V29" s="582"/>
      <c r="W29" s="582"/>
      <c r="X29" s="582"/>
      <c r="Y29" s="582"/>
      <c r="Z29" s="582"/>
      <c r="AA29" s="582"/>
      <c r="AB29" s="583"/>
      <c r="AC29" s="584" t="s">
        <v>712</v>
      </c>
      <c r="AD29" s="585"/>
      <c r="AE29" s="585"/>
      <c r="AF29" s="585"/>
      <c r="AG29" s="585"/>
      <c r="AH29" s="585"/>
      <c r="AI29" s="585"/>
      <c r="AJ29" s="585"/>
      <c r="AK29" s="585"/>
      <c r="AL29" s="585"/>
      <c r="AM29" s="585"/>
      <c r="AN29" s="585"/>
      <c r="AO29" s="585"/>
      <c r="AP29" s="585"/>
      <c r="AQ29" s="585"/>
      <c r="AR29" s="585"/>
      <c r="AS29" s="586"/>
      <c r="AW29" s="123"/>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CE29" s="596" t="s">
        <v>710</v>
      </c>
      <c r="CF29" s="597"/>
      <c r="CG29" s="597"/>
      <c r="CH29" s="597"/>
      <c r="CI29" s="597"/>
      <c r="CJ29" s="597"/>
      <c r="CK29" s="598"/>
      <c r="CL29" s="581" t="s">
        <v>711</v>
      </c>
      <c r="CM29" s="582"/>
      <c r="CN29" s="582"/>
      <c r="CO29" s="582"/>
      <c r="CP29" s="582"/>
      <c r="CQ29" s="582"/>
      <c r="CR29" s="582"/>
      <c r="CS29" s="582"/>
      <c r="CT29" s="582"/>
      <c r="CU29" s="582"/>
      <c r="CV29" s="582"/>
      <c r="CW29" s="582"/>
      <c r="CX29" s="582"/>
      <c r="CY29" s="582"/>
      <c r="CZ29" s="582"/>
      <c r="DA29" s="582"/>
      <c r="DB29" s="583"/>
      <c r="DC29" s="584" t="s">
        <v>712</v>
      </c>
      <c r="DD29" s="585"/>
      <c r="DE29" s="585"/>
      <c r="DF29" s="585"/>
      <c r="DG29" s="585"/>
      <c r="DH29" s="585"/>
      <c r="DI29" s="585"/>
      <c r="DJ29" s="585"/>
      <c r="DK29" s="585"/>
      <c r="DL29" s="585"/>
      <c r="DM29" s="585"/>
      <c r="DN29" s="585"/>
      <c r="DO29" s="585"/>
      <c r="DP29" s="585"/>
      <c r="DQ29" s="585"/>
      <c r="DR29" s="585"/>
      <c r="DS29" s="586"/>
    </row>
    <row r="30" spans="2:123" ht="102.75" customHeight="1">
      <c r="B30" t="str">
        <f t="shared" si="3"/>
        <v/>
      </c>
      <c r="E30" s="599"/>
      <c r="F30" s="600"/>
      <c r="G30" s="600"/>
      <c r="H30" s="600"/>
      <c r="I30" s="600"/>
      <c r="J30" s="600"/>
      <c r="K30" s="601"/>
      <c r="L30" s="372" t="str">
        <f>IF(②申請書２!L18="","",②申請書２!L18)</f>
        <v/>
      </c>
      <c r="M30" s="373"/>
      <c r="N30" s="373"/>
      <c r="O30" s="373"/>
      <c r="P30" s="373"/>
      <c r="Q30" s="373"/>
      <c r="R30" s="373"/>
      <c r="S30" s="373"/>
      <c r="T30" s="373"/>
      <c r="U30" s="373"/>
      <c r="V30" s="373"/>
      <c r="W30" s="373"/>
      <c r="X30" s="373"/>
      <c r="Y30" s="373"/>
      <c r="Z30" s="373"/>
      <c r="AA30" s="373"/>
      <c r="AB30" s="374"/>
      <c r="AC30" s="278"/>
      <c r="AD30" s="279"/>
      <c r="AE30" s="279"/>
      <c r="AF30" s="279"/>
      <c r="AG30" s="279"/>
      <c r="AH30" s="279"/>
      <c r="AI30" s="279"/>
      <c r="AJ30" s="279"/>
      <c r="AK30" s="279"/>
      <c r="AL30" s="279"/>
      <c r="AM30" s="279"/>
      <c r="AN30" s="279"/>
      <c r="AO30" s="279"/>
      <c r="AP30" s="279"/>
      <c r="AQ30" s="279"/>
      <c r="AR30" s="279"/>
      <c r="AS30" s="280"/>
      <c r="AU30" s="210" t="s">
        <v>714</v>
      </c>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CE30" s="599"/>
      <c r="CF30" s="600"/>
      <c r="CG30" s="600"/>
      <c r="CH30" s="600"/>
      <c r="CI30" s="600"/>
      <c r="CJ30" s="600"/>
      <c r="CK30" s="601"/>
      <c r="CL30" s="402" t="str">
        <f>IF(②申請書２!CL18="","",②申請書２!CL18)</f>
        <v/>
      </c>
      <c r="CM30" s="403"/>
      <c r="CN30" s="403"/>
      <c r="CO30" s="403"/>
      <c r="CP30" s="403"/>
      <c r="CQ30" s="403"/>
      <c r="CR30" s="403"/>
      <c r="CS30" s="403"/>
      <c r="CT30" s="403"/>
      <c r="CU30" s="403"/>
      <c r="CV30" s="403"/>
      <c r="CW30" s="403"/>
      <c r="CX30" s="403"/>
      <c r="CY30" s="403"/>
      <c r="CZ30" s="403"/>
      <c r="DA30" s="403"/>
      <c r="DB30" s="404"/>
      <c r="DC30" s="299"/>
      <c r="DD30" s="300"/>
      <c r="DE30" s="300"/>
      <c r="DF30" s="300"/>
      <c r="DG30" s="300"/>
      <c r="DH30" s="300"/>
      <c r="DI30" s="300"/>
      <c r="DJ30" s="300"/>
      <c r="DK30" s="300"/>
      <c r="DL30" s="300"/>
      <c r="DM30" s="300"/>
      <c r="DN30" s="300"/>
      <c r="DO30" s="300"/>
      <c r="DP30" s="300"/>
      <c r="DQ30" s="300"/>
      <c r="DR30" s="300"/>
      <c r="DS30" s="301"/>
    </row>
    <row r="31" spans="2:123" ht="45" customHeight="1">
      <c r="B31" t="str">
        <f t="shared" si="3"/>
        <v/>
      </c>
      <c r="E31" s="579" t="s">
        <v>713</v>
      </c>
      <c r="F31" s="579"/>
      <c r="G31" s="579"/>
      <c r="H31" s="579"/>
      <c r="I31" s="579"/>
      <c r="J31" s="579"/>
      <c r="K31" s="579"/>
      <c r="L31" s="278"/>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80"/>
      <c r="AU31" s="210" t="s">
        <v>724</v>
      </c>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CE31" s="579" t="s">
        <v>713</v>
      </c>
      <c r="CF31" s="579"/>
      <c r="CG31" s="579"/>
      <c r="CH31" s="579"/>
      <c r="CI31" s="579"/>
      <c r="CJ31" s="579"/>
      <c r="CK31" s="579"/>
      <c r="CL31" s="299"/>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300"/>
      <c r="DI31" s="300"/>
      <c r="DJ31" s="300"/>
      <c r="DK31" s="300"/>
      <c r="DL31" s="300"/>
      <c r="DM31" s="300"/>
      <c r="DN31" s="300"/>
      <c r="DO31" s="300"/>
      <c r="DP31" s="300"/>
      <c r="DQ31" s="300"/>
      <c r="DR31" s="300"/>
      <c r="DS31" s="301"/>
    </row>
    <row r="32" spans="2:123" ht="39.75" customHeight="1">
      <c r="B32" t="str">
        <f t="shared" ref="B32:B38" si="4">IF($L$32="","",0)</f>
        <v/>
      </c>
      <c r="E32" s="580" t="s">
        <v>269</v>
      </c>
      <c r="F32" s="580"/>
      <c r="G32" s="580"/>
      <c r="H32" s="580"/>
      <c r="I32" s="580"/>
      <c r="J32" s="580"/>
      <c r="K32" s="580"/>
      <c r="L32" s="375" t="str">
        <f>IF(③変更承認申請書!F38="","",③変更承認申請書!F38)</f>
        <v/>
      </c>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580" t="s">
        <v>269</v>
      </c>
      <c r="CF32" s="580"/>
      <c r="CG32" s="580"/>
      <c r="CH32" s="580"/>
      <c r="CI32" s="580"/>
      <c r="CJ32" s="580"/>
      <c r="CK32" s="580"/>
      <c r="CL32" s="602" t="str">
        <f>IF(③変更承認申請書!CF38="","",③変更承認申請書!CF38)</f>
        <v/>
      </c>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4"/>
    </row>
    <row r="33" spans="2:123" ht="99.75" customHeight="1">
      <c r="B33" t="str">
        <f t="shared" si="4"/>
        <v/>
      </c>
      <c r="E33" s="587" t="s">
        <v>59</v>
      </c>
      <c r="F33" s="588"/>
      <c r="G33" s="588"/>
      <c r="H33" s="588"/>
      <c r="I33" s="588"/>
      <c r="J33" s="588"/>
      <c r="K33" s="589"/>
      <c r="L33" s="623" t="str">
        <f>IF(②申請書２!L20="","",②申請書２!L20)</f>
        <v>①
②
③
④
⑤
⑥</v>
      </c>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624"/>
      <c r="AM33" s="624"/>
      <c r="AN33" s="624"/>
      <c r="AO33" s="624"/>
      <c r="AP33" s="624"/>
      <c r="AQ33" s="624"/>
      <c r="AR33" s="624"/>
      <c r="AS33" s="625"/>
      <c r="AV33" s="17" t="s">
        <v>362</v>
      </c>
      <c r="AW33" s="26"/>
      <c r="AX33" s="269" t="s">
        <v>886</v>
      </c>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69"/>
      <c r="CD33" s="269"/>
      <c r="CE33" s="587" t="s">
        <v>59</v>
      </c>
      <c r="CF33" s="588"/>
      <c r="CG33" s="588"/>
      <c r="CH33" s="588"/>
      <c r="CI33" s="588"/>
      <c r="CJ33" s="588"/>
      <c r="CK33" s="589"/>
      <c r="CL33" s="605" t="str">
        <f>IF(②申請書２!CL20="","",②申請書２!CL20)</f>
        <v/>
      </c>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7"/>
    </row>
    <row r="34" spans="2:123" ht="70.5" customHeight="1">
      <c r="B34" t="str">
        <f t="shared" si="4"/>
        <v/>
      </c>
      <c r="E34" s="590"/>
      <c r="F34" s="591"/>
      <c r="G34" s="591"/>
      <c r="H34" s="591"/>
      <c r="I34" s="591"/>
      <c r="J34" s="591"/>
      <c r="K34" s="592"/>
      <c r="L34" s="626"/>
      <c r="M34" s="627"/>
      <c r="N34" s="627"/>
      <c r="O34" s="627"/>
      <c r="P34" s="627"/>
      <c r="Q34" s="627"/>
      <c r="R34" s="627"/>
      <c r="S34" s="627"/>
      <c r="T34" s="627"/>
      <c r="U34" s="627"/>
      <c r="V34" s="627"/>
      <c r="W34" s="627"/>
      <c r="X34" s="627"/>
      <c r="Y34" s="627"/>
      <c r="Z34" s="627"/>
      <c r="AA34" s="627"/>
      <c r="AB34" s="627"/>
      <c r="AC34" s="627"/>
      <c r="AD34" s="627"/>
      <c r="AE34" s="627"/>
      <c r="AF34" s="627"/>
      <c r="AG34" s="627"/>
      <c r="AH34" s="627"/>
      <c r="AI34" s="627"/>
      <c r="AJ34" s="627"/>
      <c r="AK34" s="627"/>
      <c r="AL34" s="627"/>
      <c r="AM34" s="627"/>
      <c r="AN34" s="627"/>
      <c r="AO34" s="627"/>
      <c r="AP34" s="627"/>
      <c r="AQ34" s="627"/>
      <c r="AR34" s="627"/>
      <c r="AS34" s="628"/>
      <c r="AW34" s="123"/>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CE34" s="590"/>
      <c r="CF34" s="591"/>
      <c r="CG34" s="591"/>
      <c r="CH34" s="591"/>
      <c r="CI34" s="591"/>
      <c r="CJ34" s="591"/>
      <c r="CK34" s="592"/>
      <c r="CL34" s="608"/>
      <c r="CM34" s="609"/>
      <c r="CN34" s="609"/>
      <c r="CO34" s="609"/>
      <c r="CP34" s="609"/>
      <c r="CQ34" s="609"/>
      <c r="CR34" s="609"/>
      <c r="CS34" s="609"/>
      <c r="CT34" s="609"/>
      <c r="CU34" s="609"/>
      <c r="CV34" s="609"/>
      <c r="CW34" s="609"/>
      <c r="CX34" s="609"/>
      <c r="CY34" s="609"/>
      <c r="CZ34" s="609"/>
      <c r="DA34" s="609"/>
      <c r="DB34" s="609"/>
      <c r="DC34" s="609"/>
      <c r="DD34" s="609"/>
      <c r="DE34" s="609"/>
      <c r="DF34" s="609"/>
      <c r="DG34" s="609"/>
      <c r="DH34" s="609"/>
      <c r="DI34" s="609"/>
      <c r="DJ34" s="609"/>
      <c r="DK34" s="609"/>
      <c r="DL34" s="609"/>
      <c r="DM34" s="609"/>
      <c r="DN34" s="609"/>
      <c r="DO34" s="609"/>
      <c r="DP34" s="609"/>
      <c r="DQ34" s="609"/>
      <c r="DR34" s="609"/>
      <c r="DS34" s="610"/>
    </row>
    <row r="35" spans="2:123" ht="70.5" customHeight="1">
      <c r="B35" t="str">
        <f t="shared" si="4"/>
        <v/>
      </c>
      <c r="E35" s="593"/>
      <c r="F35" s="594"/>
      <c r="G35" s="594"/>
      <c r="H35" s="594"/>
      <c r="I35" s="594"/>
      <c r="J35" s="594"/>
      <c r="K35" s="595"/>
      <c r="L35" s="629"/>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0"/>
      <c r="AR35" s="630"/>
      <c r="AS35" s="631"/>
      <c r="AW35" s="123"/>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CE35" s="593"/>
      <c r="CF35" s="594"/>
      <c r="CG35" s="594"/>
      <c r="CH35" s="594"/>
      <c r="CI35" s="594"/>
      <c r="CJ35" s="594"/>
      <c r="CK35" s="595"/>
      <c r="CL35" s="611"/>
      <c r="CM35" s="612"/>
      <c r="CN35" s="612"/>
      <c r="CO35" s="612"/>
      <c r="CP35" s="612"/>
      <c r="CQ35" s="612"/>
      <c r="CR35" s="612"/>
      <c r="CS35" s="612"/>
      <c r="CT35" s="612"/>
      <c r="CU35" s="612"/>
      <c r="CV35" s="612"/>
      <c r="CW35" s="612"/>
      <c r="CX35" s="612"/>
      <c r="CY35" s="612"/>
      <c r="CZ35" s="612"/>
      <c r="DA35" s="612"/>
      <c r="DB35" s="612"/>
      <c r="DC35" s="612"/>
      <c r="DD35" s="612"/>
      <c r="DE35" s="612"/>
      <c r="DF35" s="612"/>
      <c r="DG35" s="612"/>
      <c r="DH35" s="612"/>
      <c r="DI35" s="612"/>
      <c r="DJ35" s="612"/>
      <c r="DK35" s="612"/>
      <c r="DL35" s="612"/>
      <c r="DM35" s="612"/>
      <c r="DN35" s="612"/>
      <c r="DO35" s="612"/>
      <c r="DP35" s="612"/>
      <c r="DQ35" s="612"/>
      <c r="DR35" s="612"/>
      <c r="DS35" s="613"/>
    </row>
    <row r="36" spans="2:123" ht="22.5" customHeight="1">
      <c r="B36" t="str">
        <f t="shared" si="4"/>
        <v/>
      </c>
      <c r="E36" s="596" t="s">
        <v>710</v>
      </c>
      <c r="F36" s="597"/>
      <c r="G36" s="597"/>
      <c r="H36" s="597"/>
      <c r="I36" s="597"/>
      <c r="J36" s="597"/>
      <c r="K36" s="598"/>
      <c r="L36" s="581" t="s">
        <v>711</v>
      </c>
      <c r="M36" s="582"/>
      <c r="N36" s="582"/>
      <c r="O36" s="582"/>
      <c r="P36" s="582"/>
      <c r="Q36" s="582"/>
      <c r="R36" s="582"/>
      <c r="S36" s="582"/>
      <c r="T36" s="582"/>
      <c r="U36" s="582"/>
      <c r="V36" s="582"/>
      <c r="W36" s="582"/>
      <c r="X36" s="582"/>
      <c r="Y36" s="582"/>
      <c r="Z36" s="582"/>
      <c r="AA36" s="582"/>
      <c r="AB36" s="583"/>
      <c r="AC36" s="584" t="s">
        <v>712</v>
      </c>
      <c r="AD36" s="585"/>
      <c r="AE36" s="585"/>
      <c r="AF36" s="585"/>
      <c r="AG36" s="585"/>
      <c r="AH36" s="585"/>
      <c r="AI36" s="585"/>
      <c r="AJ36" s="585"/>
      <c r="AK36" s="585"/>
      <c r="AL36" s="585"/>
      <c r="AM36" s="585"/>
      <c r="AN36" s="585"/>
      <c r="AO36" s="585"/>
      <c r="AP36" s="585"/>
      <c r="AQ36" s="585"/>
      <c r="AR36" s="585"/>
      <c r="AS36" s="586"/>
      <c r="AW36" s="123"/>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CE36" s="596" t="s">
        <v>710</v>
      </c>
      <c r="CF36" s="597"/>
      <c r="CG36" s="597"/>
      <c r="CH36" s="597"/>
      <c r="CI36" s="597"/>
      <c r="CJ36" s="597"/>
      <c r="CK36" s="598"/>
      <c r="CL36" s="581" t="s">
        <v>711</v>
      </c>
      <c r="CM36" s="582"/>
      <c r="CN36" s="582"/>
      <c r="CO36" s="582"/>
      <c r="CP36" s="582"/>
      <c r="CQ36" s="582"/>
      <c r="CR36" s="582"/>
      <c r="CS36" s="582"/>
      <c r="CT36" s="582"/>
      <c r="CU36" s="582"/>
      <c r="CV36" s="582"/>
      <c r="CW36" s="582"/>
      <c r="CX36" s="582"/>
      <c r="CY36" s="582"/>
      <c r="CZ36" s="582"/>
      <c r="DA36" s="582"/>
      <c r="DB36" s="583"/>
      <c r="DC36" s="584" t="s">
        <v>712</v>
      </c>
      <c r="DD36" s="585"/>
      <c r="DE36" s="585"/>
      <c r="DF36" s="585"/>
      <c r="DG36" s="585"/>
      <c r="DH36" s="585"/>
      <c r="DI36" s="585"/>
      <c r="DJ36" s="585"/>
      <c r="DK36" s="585"/>
      <c r="DL36" s="585"/>
      <c r="DM36" s="585"/>
      <c r="DN36" s="585"/>
      <c r="DO36" s="585"/>
      <c r="DP36" s="585"/>
      <c r="DQ36" s="585"/>
      <c r="DR36" s="585"/>
      <c r="DS36" s="586"/>
    </row>
    <row r="37" spans="2:123" ht="93.75" customHeight="1">
      <c r="B37" t="str">
        <f t="shared" si="4"/>
        <v/>
      </c>
      <c r="E37" s="599"/>
      <c r="F37" s="600"/>
      <c r="G37" s="600"/>
      <c r="H37" s="600"/>
      <c r="I37" s="600"/>
      <c r="J37" s="600"/>
      <c r="K37" s="601"/>
      <c r="L37" s="372" t="str">
        <f>IF(②申請書２!L22="","",②申請書２!L22)</f>
        <v/>
      </c>
      <c r="M37" s="373"/>
      <c r="N37" s="373"/>
      <c r="O37" s="373"/>
      <c r="P37" s="373"/>
      <c r="Q37" s="373"/>
      <c r="R37" s="373"/>
      <c r="S37" s="373"/>
      <c r="T37" s="373"/>
      <c r="U37" s="373"/>
      <c r="V37" s="373"/>
      <c r="W37" s="373"/>
      <c r="X37" s="373"/>
      <c r="Y37" s="373"/>
      <c r="Z37" s="373"/>
      <c r="AA37" s="373"/>
      <c r="AB37" s="374"/>
      <c r="AC37" s="278"/>
      <c r="AD37" s="279"/>
      <c r="AE37" s="279"/>
      <c r="AF37" s="279"/>
      <c r="AG37" s="279"/>
      <c r="AH37" s="279"/>
      <c r="AI37" s="279"/>
      <c r="AJ37" s="279"/>
      <c r="AK37" s="279"/>
      <c r="AL37" s="279"/>
      <c r="AM37" s="279"/>
      <c r="AN37" s="279"/>
      <c r="AO37" s="279"/>
      <c r="AP37" s="279"/>
      <c r="AQ37" s="279"/>
      <c r="AR37" s="279"/>
      <c r="AS37" s="280"/>
      <c r="AU37" s="210" t="s">
        <v>714</v>
      </c>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CE37" s="599"/>
      <c r="CF37" s="600"/>
      <c r="CG37" s="600"/>
      <c r="CH37" s="600"/>
      <c r="CI37" s="600"/>
      <c r="CJ37" s="600"/>
      <c r="CK37" s="601"/>
      <c r="CL37" s="402" t="str">
        <f>IF(②申請書２!CL22="","",②申請書２!CL22)</f>
        <v/>
      </c>
      <c r="CM37" s="403"/>
      <c r="CN37" s="403"/>
      <c r="CO37" s="403"/>
      <c r="CP37" s="403"/>
      <c r="CQ37" s="403"/>
      <c r="CR37" s="403"/>
      <c r="CS37" s="403"/>
      <c r="CT37" s="403"/>
      <c r="CU37" s="403"/>
      <c r="CV37" s="403"/>
      <c r="CW37" s="403"/>
      <c r="CX37" s="403"/>
      <c r="CY37" s="403"/>
      <c r="CZ37" s="403"/>
      <c r="DA37" s="403"/>
      <c r="DB37" s="404"/>
      <c r="DC37" s="299"/>
      <c r="DD37" s="300"/>
      <c r="DE37" s="300"/>
      <c r="DF37" s="300"/>
      <c r="DG37" s="300"/>
      <c r="DH37" s="300"/>
      <c r="DI37" s="300"/>
      <c r="DJ37" s="300"/>
      <c r="DK37" s="300"/>
      <c r="DL37" s="300"/>
      <c r="DM37" s="300"/>
      <c r="DN37" s="300"/>
      <c r="DO37" s="300"/>
      <c r="DP37" s="300"/>
      <c r="DQ37" s="300"/>
      <c r="DR37" s="300"/>
      <c r="DS37" s="301"/>
    </row>
    <row r="38" spans="2:123" ht="51.75" customHeight="1">
      <c r="B38" t="str">
        <f t="shared" si="4"/>
        <v/>
      </c>
      <c r="E38" s="579" t="s">
        <v>713</v>
      </c>
      <c r="F38" s="579"/>
      <c r="G38" s="579"/>
      <c r="H38" s="579"/>
      <c r="I38" s="579"/>
      <c r="J38" s="579"/>
      <c r="K38" s="579"/>
      <c r="L38" s="278"/>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80"/>
      <c r="AU38" s="210" t="s">
        <v>724</v>
      </c>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CE38" s="579" t="s">
        <v>713</v>
      </c>
      <c r="CF38" s="579"/>
      <c r="CG38" s="579"/>
      <c r="CH38" s="579"/>
      <c r="CI38" s="579"/>
      <c r="CJ38" s="579"/>
      <c r="CK38" s="579"/>
      <c r="CL38" s="299"/>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300"/>
      <c r="DI38" s="300"/>
      <c r="DJ38" s="300"/>
      <c r="DK38" s="300"/>
      <c r="DL38" s="300"/>
      <c r="DM38" s="300"/>
      <c r="DN38" s="300"/>
      <c r="DO38" s="300"/>
      <c r="DP38" s="300"/>
      <c r="DQ38" s="300"/>
      <c r="DR38" s="300"/>
      <c r="DS38" s="301"/>
    </row>
    <row r="39" spans="2:123">
      <c r="AU39" s="25"/>
    </row>
  </sheetData>
  <sheetProtection sheet="1" formatCells="0" formatColumns="0" formatRows="0" selectLockedCells="1" autoFilter="0"/>
  <autoFilter ref="B3:B38" xr:uid="{00000000-0009-0000-0000-000012000000}"/>
  <mergeCells count="131">
    <mergeCell ref="E3:AB3"/>
    <mergeCell ref="L4:AS4"/>
    <mergeCell ref="L5:AS7"/>
    <mergeCell ref="E8:K9"/>
    <mergeCell ref="L9:AB9"/>
    <mergeCell ref="AU9:BT9"/>
    <mergeCell ref="AU10:BV10"/>
    <mergeCell ref="CE8:CK9"/>
    <mergeCell ref="CL9:DB9"/>
    <mergeCell ref="CE3:DB3"/>
    <mergeCell ref="CL4:DS4"/>
    <mergeCell ref="CL5:DS7"/>
    <mergeCell ref="DC9:DS9"/>
    <mergeCell ref="AU4:CA6"/>
    <mergeCell ref="AC3:AS3"/>
    <mergeCell ref="E4:K4"/>
    <mergeCell ref="AC9:AS9"/>
    <mergeCell ref="L8:AB8"/>
    <mergeCell ref="AC8:AS8"/>
    <mergeCell ref="E5:K7"/>
    <mergeCell ref="AU8:BT8"/>
    <mergeCell ref="E10:K10"/>
    <mergeCell ref="L10:AS10"/>
    <mergeCell ref="CE5:CK7"/>
    <mergeCell ref="E11:K11"/>
    <mergeCell ref="L11:AS11"/>
    <mergeCell ref="L12:AS14"/>
    <mergeCell ref="E15:K16"/>
    <mergeCell ref="L16:AB16"/>
    <mergeCell ref="AC16:AS16"/>
    <mergeCell ref="E17:K17"/>
    <mergeCell ref="AC23:AS23"/>
    <mergeCell ref="E12:K14"/>
    <mergeCell ref="E18:K18"/>
    <mergeCell ref="E19:K21"/>
    <mergeCell ref="L23:AB23"/>
    <mergeCell ref="L17:AS17"/>
    <mergeCell ref="E22:K23"/>
    <mergeCell ref="L18:AS18"/>
    <mergeCell ref="L19:AS21"/>
    <mergeCell ref="L22:AB22"/>
    <mergeCell ref="AC22:AS22"/>
    <mergeCell ref="E31:K31"/>
    <mergeCell ref="E25:K25"/>
    <mergeCell ref="L31:AS31"/>
    <mergeCell ref="L30:AB30"/>
    <mergeCell ref="E33:K35"/>
    <mergeCell ref="E29:K30"/>
    <mergeCell ref="E36:K37"/>
    <mergeCell ref="L32:AS32"/>
    <mergeCell ref="L33:AS35"/>
    <mergeCell ref="L36:AB36"/>
    <mergeCell ref="AC36:AS36"/>
    <mergeCell ref="AC30:AS30"/>
    <mergeCell ref="L25:AS25"/>
    <mergeCell ref="L26:AS28"/>
    <mergeCell ref="L29:AB29"/>
    <mergeCell ref="AC29:AS29"/>
    <mergeCell ref="CL26:DS28"/>
    <mergeCell ref="CL24:DS24"/>
    <mergeCell ref="CE25:CK25"/>
    <mergeCell ref="E24:K24"/>
    <mergeCell ref="L15:AB15"/>
    <mergeCell ref="AC15:AS15"/>
    <mergeCell ref="L24:AS24"/>
    <mergeCell ref="E26:K28"/>
    <mergeCell ref="AU16:BT16"/>
    <mergeCell ref="AU17:BV17"/>
    <mergeCell ref="AU23:BT23"/>
    <mergeCell ref="AU24:BV24"/>
    <mergeCell ref="DC3:DS3"/>
    <mergeCell ref="CE4:CK4"/>
    <mergeCell ref="CE12:CK14"/>
    <mergeCell ref="CL16:DB16"/>
    <mergeCell ref="DC16:DS16"/>
    <mergeCell ref="CE10:CK10"/>
    <mergeCell ref="CL10:DS10"/>
    <mergeCell ref="CE11:CK11"/>
    <mergeCell ref="CL11:DS11"/>
    <mergeCell ref="CL12:DS14"/>
    <mergeCell ref="CE15:CK16"/>
    <mergeCell ref="CL15:DB15"/>
    <mergeCell ref="DC15:DS15"/>
    <mergeCell ref="CE38:CK38"/>
    <mergeCell ref="CL38:DS38"/>
    <mergeCell ref="E38:K38"/>
    <mergeCell ref="E32:K32"/>
    <mergeCell ref="L37:AB37"/>
    <mergeCell ref="L38:AS38"/>
    <mergeCell ref="CE36:CK37"/>
    <mergeCell ref="CL36:DB36"/>
    <mergeCell ref="DC36:DS36"/>
    <mergeCell ref="CL32:DS32"/>
    <mergeCell ref="CL33:DS35"/>
    <mergeCell ref="CE33:CK35"/>
    <mergeCell ref="CL37:DB37"/>
    <mergeCell ref="AC37:AS37"/>
    <mergeCell ref="DC37:DS37"/>
    <mergeCell ref="CE31:CK31"/>
    <mergeCell ref="CL31:DS31"/>
    <mergeCell ref="CE32:CK32"/>
    <mergeCell ref="CL8:DB8"/>
    <mergeCell ref="DC8:DS8"/>
    <mergeCell ref="CE19:CK21"/>
    <mergeCell ref="CL23:DB23"/>
    <mergeCell ref="DC23:DS23"/>
    <mergeCell ref="CE17:CK17"/>
    <mergeCell ref="CL17:DS17"/>
    <mergeCell ref="CE18:CK18"/>
    <mergeCell ref="CE26:CK28"/>
    <mergeCell ref="CL30:DB30"/>
    <mergeCell ref="DC30:DS30"/>
    <mergeCell ref="CE24:CK24"/>
    <mergeCell ref="CE22:CK23"/>
    <mergeCell ref="CE29:CK30"/>
    <mergeCell ref="CL22:DB22"/>
    <mergeCell ref="DC22:DS22"/>
    <mergeCell ref="CL29:DB29"/>
    <mergeCell ref="DC29:DS29"/>
    <mergeCell ref="CL18:DS18"/>
    <mergeCell ref="CL19:DS21"/>
    <mergeCell ref="CL25:DS25"/>
    <mergeCell ref="AU30:BT30"/>
    <mergeCell ref="AU31:BV31"/>
    <mergeCell ref="AU37:BT37"/>
    <mergeCell ref="AU38:BV38"/>
    <mergeCell ref="AW7:CC7"/>
    <mergeCell ref="AW12:CC12"/>
    <mergeCell ref="AW19:CC19"/>
    <mergeCell ref="AX26:CD26"/>
    <mergeCell ref="AX33:CD33"/>
  </mergeCells>
  <phoneticPr fontI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E1:DJ23"/>
  <sheetViews>
    <sheetView showGridLines="0" zoomScaleNormal="100" zoomScaleSheetLayoutView="100" workbookViewId="0">
      <selection activeCell="L18" sqref="L18:AS18"/>
    </sheetView>
  </sheetViews>
  <sheetFormatPr defaultColWidth="1.875" defaultRowHeight="18.75" customHeight="1"/>
  <cols>
    <col min="5" max="5" width="2.625" customWidth="1"/>
    <col min="36" max="36" width="2.75" customWidth="1"/>
    <col min="39" max="39" width="2.625" customWidth="1"/>
    <col min="41" max="41" width="1.875" customWidth="1"/>
    <col min="42" max="42" width="2.5" customWidth="1"/>
    <col min="44" max="44" width="1.5" customWidth="1"/>
    <col min="45" max="45" width="2.625" customWidth="1"/>
  </cols>
  <sheetData>
    <row r="1" spans="5:114" ht="18.75" customHeight="1">
      <c r="E1" t="s">
        <v>718</v>
      </c>
      <c r="AU1" t="s">
        <v>221</v>
      </c>
      <c r="BV1" t="s">
        <v>718</v>
      </c>
    </row>
    <row r="2" spans="5:114" ht="60" customHeight="1">
      <c r="E2" s="240" t="s">
        <v>62</v>
      </c>
      <c r="F2" s="240"/>
      <c r="G2" s="240"/>
      <c r="H2" s="240"/>
      <c r="I2" s="368" t="str">
        <f>IF(②申請書３!I2="","",②申請書３!I2)</f>
        <v/>
      </c>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W2" s="433" t="s">
        <v>719</v>
      </c>
      <c r="AX2" s="433"/>
      <c r="AY2" s="433"/>
      <c r="AZ2" s="433"/>
      <c r="BA2" s="433"/>
      <c r="BB2" s="433"/>
      <c r="BC2" s="433"/>
      <c r="BD2" s="433"/>
      <c r="BE2" s="433"/>
      <c r="BF2" s="433"/>
      <c r="BG2" s="433"/>
      <c r="BH2" s="433"/>
      <c r="BI2" s="433"/>
      <c r="BJ2" s="433"/>
      <c r="BK2" s="433"/>
      <c r="BL2" s="433"/>
      <c r="BM2" s="433"/>
      <c r="BN2" s="433"/>
      <c r="BO2" s="433"/>
      <c r="BP2" s="433"/>
      <c r="BQ2" s="433"/>
      <c r="BR2" s="433"/>
      <c r="BS2" s="433"/>
      <c r="BV2" s="240" t="s">
        <v>62</v>
      </c>
      <c r="BW2" s="240"/>
      <c r="BX2" s="240"/>
      <c r="BY2" s="240"/>
      <c r="BZ2" s="361"/>
      <c r="CA2" s="361"/>
      <c r="CB2" s="361"/>
      <c r="CC2" s="361"/>
      <c r="CD2" s="361"/>
      <c r="CE2" s="361"/>
      <c r="CF2" s="361"/>
      <c r="CG2" s="361"/>
      <c r="CH2" s="361"/>
      <c r="CI2" s="361"/>
      <c r="CJ2" s="361"/>
      <c r="CK2" s="361"/>
      <c r="CL2" s="361"/>
      <c r="CM2" s="361"/>
      <c r="CN2" s="361"/>
      <c r="CO2" s="361"/>
      <c r="CP2" s="361"/>
      <c r="CQ2" s="361"/>
      <c r="CR2" s="361"/>
      <c r="CS2" s="361"/>
      <c r="CT2" s="361"/>
      <c r="CU2" s="361"/>
      <c r="CV2" s="361"/>
      <c r="CW2" s="361"/>
      <c r="CX2" s="361"/>
      <c r="CY2" s="361"/>
      <c r="CZ2" s="361"/>
      <c r="DA2" s="361"/>
      <c r="DB2" s="361"/>
      <c r="DC2" s="361"/>
      <c r="DD2" s="361"/>
      <c r="DE2" s="361"/>
      <c r="DF2" s="361"/>
      <c r="DG2" s="361"/>
      <c r="DH2" s="361"/>
      <c r="DI2" s="361"/>
      <c r="DJ2" s="361"/>
    </row>
    <row r="3" spans="5:114" ht="60" customHeight="1">
      <c r="E3" s="240" t="s">
        <v>63</v>
      </c>
      <c r="F3" s="240"/>
      <c r="G3" s="240"/>
      <c r="H3" s="240"/>
      <c r="I3" s="368" t="str">
        <f>IF(②申請書３!I3="","",②申請書３!I3)</f>
        <v/>
      </c>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U3" s="306" t="s">
        <v>806</v>
      </c>
      <c r="AV3" s="306"/>
      <c r="AW3" s="306"/>
      <c r="AX3" s="306"/>
      <c r="AY3" s="306"/>
      <c r="AZ3" s="306"/>
      <c r="BA3" s="306"/>
      <c r="BB3" s="306"/>
      <c r="BC3" s="306"/>
      <c r="BD3" s="306"/>
      <c r="BE3" s="306"/>
      <c r="BF3" s="306"/>
      <c r="BG3" s="306"/>
      <c r="BH3" s="63" t="s">
        <v>521</v>
      </c>
      <c r="BV3" s="240" t="s">
        <v>63</v>
      </c>
      <c r="BW3" s="240"/>
      <c r="BX3" s="240"/>
      <c r="BY3" s="240"/>
      <c r="BZ3" s="361" t="s">
        <v>391</v>
      </c>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row>
    <row r="4" spans="5:114" ht="60" customHeight="1">
      <c r="E4" s="240" t="s">
        <v>64</v>
      </c>
      <c r="F4" s="240"/>
      <c r="G4" s="240"/>
      <c r="H4" s="240"/>
      <c r="I4" s="368" t="str">
        <f>IF(②申請書３!I4="","",②申請書３!I4)</f>
        <v/>
      </c>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BV4" s="240" t="s">
        <v>64</v>
      </c>
      <c r="BW4" s="240"/>
      <c r="BX4" s="240"/>
      <c r="BY4" s="240"/>
      <c r="BZ4" s="361" t="s">
        <v>392</v>
      </c>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row>
    <row r="5" spans="5:114" ht="60" customHeight="1">
      <c r="E5" s="240" t="s">
        <v>65</v>
      </c>
      <c r="F5" s="240"/>
      <c r="G5" s="240"/>
      <c r="H5" s="240"/>
      <c r="I5" s="368" t="str">
        <f>IF(②申請書３!I5="","",②申請書３!I5)</f>
        <v/>
      </c>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BV5" s="240" t="s">
        <v>65</v>
      </c>
      <c r="BW5" s="240"/>
      <c r="BX5" s="240"/>
      <c r="BY5" s="240"/>
      <c r="BZ5" s="361" t="s">
        <v>392</v>
      </c>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c r="DG5" s="361"/>
      <c r="DH5" s="361"/>
      <c r="DI5" s="361"/>
      <c r="DJ5" s="361"/>
    </row>
    <row r="6" spans="5:114" ht="60" customHeight="1">
      <c r="E6" s="240" t="s">
        <v>66</v>
      </c>
      <c r="F6" s="240"/>
      <c r="G6" s="240"/>
      <c r="H6" s="240"/>
      <c r="I6" s="368" t="str">
        <f>IF(②申請書３!I6="","",②申請書３!I6)</f>
        <v/>
      </c>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BV6" s="240" t="s">
        <v>66</v>
      </c>
      <c r="BW6" s="240"/>
      <c r="BX6" s="240"/>
      <c r="BY6" s="240"/>
      <c r="BZ6" s="361" t="s">
        <v>568</v>
      </c>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row>
    <row r="7" spans="5:114" ht="60" customHeight="1">
      <c r="E7" s="240" t="s">
        <v>67</v>
      </c>
      <c r="F7" s="240"/>
      <c r="G7" s="240"/>
      <c r="H7" s="240"/>
      <c r="I7" s="368" t="str">
        <f>IF(②申請書３!I7="","",②申請書３!I7)</f>
        <v/>
      </c>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BV7" s="240" t="s">
        <v>67</v>
      </c>
      <c r="BW7" s="240"/>
      <c r="BX7" s="240"/>
      <c r="BY7" s="240"/>
      <c r="BZ7" s="361" t="s">
        <v>452</v>
      </c>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row>
    <row r="8" spans="5:114" ht="60" customHeight="1">
      <c r="E8" s="240" t="s">
        <v>68</v>
      </c>
      <c r="F8" s="240"/>
      <c r="G8" s="240"/>
      <c r="H8" s="240"/>
      <c r="I8" s="368" t="str">
        <f>IF(②申請書３!I8="","",②申請書３!I8)</f>
        <v/>
      </c>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BV8" s="240" t="s">
        <v>68</v>
      </c>
      <c r="BW8" s="240"/>
      <c r="BX8" s="240"/>
      <c r="BY8" s="240"/>
      <c r="BZ8" s="361" t="s">
        <v>453</v>
      </c>
      <c r="CA8" s="361"/>
      <c r="CB8" s="361"/>
      <c r="CC8" s="361"/>
      <c r="CD8" s="361"/>
      <c r="CE8" s="361"/>
      <c r="CF8" s="361"/>
      <c r="CG8" s="361"/>
      <c r="CH8" s="361"/>
      <c r="CI8" s="361"/>
      <c r="CJ8" s="361"/>
      <c r="CK8" s="361"/>
      <c r="CL8" s="361"/>
      <c r="CM8" s="361"/>
      <c r="CN8" s="361"/>
      <c r="CO8" s="361"/>
      <c r="CP8" s="361"/>
      <c r="CQ8" s="361"/>
      <c r="CR8" s="361"/>
      <c r="CS8" s="361"/>
      <c r="CT8" s="361"/>
      <c r="CU8" s="361"/>
      <c r="CV8" s="361"/>
      <c r="CW8" s="361"/>
      <c r="CX8" s="361"/>
      <c r="CY8" s="361"/>
      <c r="CZ8" s="361"/>
      <c r="DA8" s="361"/>
      <c r="DB8" s="361"/>
      <c r="DC8" s="361"/>
      <c r="DD8" s="361"/>
      <c r="DE8" s="361"/>
      <c r="DF8" s="361"/>
      <c r="DG8" s="361"/>
      <c r="DH8" s="361"/>
      <c r="DI8" s="361"/>
      <c r="DJ8" s="361"/>
    </row>
    <row r="9" spans="5:114" ht="60" customHeight="1">
      <c r="E9" s="240" t="s">
        <v>69</v>
      </c>
      <c r="F9" s="240"/>
      <c r="G9" s="240"/>
      <c r="H9" s="240"/>
      <c r="I9" s="368" t="str">
        <f>IF(②申請書３!I9="","",②申請書３!I9)</f>
        <v/>
      </c>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BV9" s="240" t="s">
        <v>69</v>
      </c>
      <c r="BW9" s="240"/>
      <c r="BX9" s="240"/>
      <c r="BY9" s="240"/>
      <c r="BZ9" s="361" t="s">
        <v>454</v>
      </c>
      <c r="CA9" s="361"/>
      <c r="CB9" s="361"/>
      <c r="CC9" s="361"/>
      <c r="CD9" s="361"/>
      <c r="CE9" s="361"/>
      <c r="CF9" s="361"/>
      <c r="CG9" s="361"/>
      <c r="CH9" s="361"/>
      <c r="CI9" s="361"/>
      <c r="CJ9" s="361"/>
      <c r="CK9" s="361"/>
      <c r="CL9" s="361"/>
      <c r="CM9" s="361"/>
      <c r="CN9" s="361"/>
      <c r="CO9" s="361"/>
      <c r="CP9" s="361"/>
      <c r="CQ9" s="361"/>
      <c r="CR9" s="361"/>
      <c r="CS9" s="361"/>
      <c r="CT9" s="361"/>
      <c r="CU9" s="361"/>
      <c r="CV9" s="361"/>
      <c r="CW9" s="361"/>
      <c r="CX9" s="361"/>
      <c r="CY9" s="361"/>
      <c r="CZ9" s="361"/>
      <c r="DA9" s="361"/>
      <c r="DB9" s="361"/>
      <c r="DC9" s="361"/>
      <c r="DD9" s="361"/>
      <c r="DE9" s="361"/>
      <c r="DF9" s="361"/>
      <c r="DG9" s="361"/>
      <c r="DH9" s="361"/>
      <c r="DI9" s="361"/>
      <c r="DJ9" s="361"/>
    </row>
    <row r="10" spans="5:114" ht="60" customHeight="1">
      <c r="E10" s="240" t="s">
        <v>70</v>
      </c>
      <c r="F10" s="240"/>
      <c r="G10" s="240"/>
      <c r="H10" s="240"/>
      <c r="I10" s="368" t="str">
        <f>IF(②申請書３!I10="","",②申請書３!I10)</f>
        <v/>
      </c>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BV10" s="240" t="s">
        <v>70</v>
      </c>
      <c r="BW10" s="240"/>
      <c r="BX10" s="240"/>
      <c r="BY10" s="240"/>
      <c r="BZ10" s="361" t="s">
        <v>455</v>
      </c>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row>
    <row r="11" spans="5:114" ht="60" customHeight="1">
      <c r="E11" s="240" t="s">
        <v>71</v>
      </c>
      <c r="F11" s="240"/>
      <c r="G11" s="240"/>
      <c r="H11" s="240"/>
      <c r="I11" s="368" t="str">
        <f>IF(②申請書３!I11="","",②申請書３!I11)</f>
        <v/>
      </c>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BV11" s="240" t="s">
        <v>71</v>
      </c>
      <c r="BW11" s="240"/>
      <c r="BX11" s="240"/>
      <c r="BY11" s="240"/>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row>
    <row r="12" spans="5:114" ht="60" customHeight="1">
      <c r="E12" s="240" t="s">
        <v>72</v>
      </c>
      <c r="F12" s="240"/>
      <c r="G12" s="240"/>
      <c r="H12" s="240"/>
      <c r="I12" s="368" t="str">
        <f>IF(②申請書３!I12="","",②申請書３!I12)</f>
        <v/>
      </c>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BV12" s="240" t="s">
        <v>72</v>
      </c>
      <c r="BW12" s="240"/>
      <c r="BX12" s="240"/>
      <c r="BY12" s="240"/>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row>
    <row r="13" spans="5:114" ht="60" customHeight="1">
      <c r="E13" s="240" t="s">
        <v>73</v>
      </c>
      <c r="F13" s="240"/>
      <c r="G13" s="240"/>
      <c r="H13" s="240"/>
      <c r="I13" s="368" t="str">
        <f>IF(②申請書３!I13="","",②申請書３!I13)</f>
        <v/>
      </c>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BV13" s="240" t="s">
        <v>73</v>
      </c>
      <c r="BW13" s="240"/>
      <c r="BX13" s="240"/>
      <c r="BY13" s="240"/>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row>
    <row r="15" spans="5:114">
      <c r="E15" t="s">
        <v>652</v>
      </c>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t="s">
        <v>22</v>
      </c>
    </row>
    <row r="16" spans="5:114" ht="38.25" customHeight="1">
      <c r="E16" s="240" t="s">
        <v>23</v>
      </c>
      <c r="F16" s="240"/>
      <c r="G16" s="240"/>
      <c r="H16" s="240"/>
      <c r="I16" s="240"/>
      <c r="J16" s="240"/>
      <c r="K16" s="240"/>
      <c r="L16" s="635" t="str">
        <f>IF(②申請書３!L16="","",②申請書３!L16)</f>
        <v/>
      </c>
      <c r="M16" s="636"/>
      <c r="N16" s="636"/>
      <c r="O16" s="636"/>
      <c r="P16" s="636"/>
      <c r="Q16" s="636"/>
      <c r="R16" s="636"/>
      <c r="S16" s="636"/>
      <c r="T16" s="636"/>
      <c r="U16" s="636"/>
      <c r="V16" s="636"/>
      <c r="W16" s="636"/>
      <c r="X16" s="636"/>
      <c r="Y16" s="636"/>
      <c r="Z16" s="636"/>
      <c r="AA16" s="636"/>
      <c r="AB16" s="636"/>
      <c r="AC16" s="636"/>
      <c r="AD16" s="636"/>
      <c r="AE16" s="636"/>
      <c r="AF16" s="636"/>
      <c r="AG16" s="636"/>
      <c r="AH16" s="636"/>
      <c r="AI16" s="636"/>
      <c r="AJ16" s="636"/>
      <c r="AK16" s="636"/>
      <c r="AL16" s="636"/>
      <c r="AM16" s="636"/>
      <c r="AN16" s="636"/>
      <c r="AO16" s="636"/>
      <c r="AP16" s="636"/>
      <c r="AQ16" s="636"/>
      <c r="AR16" s="636"/>
      <c r="AS16" s="637"/>
      <c r="AU16" s="306" t="s">
        <v>841</v>
      </c>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27"/>
      <c r="BV16" s="239" t="s">
        <v>23</v>
      </c>
      <c r="BW16" s="239"/>
      <c r="BX16" s="239"/>
      <c r="BY16" s="239"/>
      <c r="BZ16" s="239"/>
      <c r="CA16" s="239"/>
      <c r="CB16" s="239"/>
      <c r="CC16" s="438" t="s">
        <v>599</v>
      </c>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7"/>
    </row>
    <row r="17" spans="5:114" ht="137.25" customHeight="1">
      <c r="E17" s="239" t="s">
        <v>870</v>
      </c>
      <c r="F17" s="239"/>
      <c r="G17" s="239"/>
      <c r="H17" s="239"/>
      <c r="I17" s="239"/>
      <c r="J17" s="239"/>
      <c r="K17" s="239"/>
      <c r="L17" s="635" t="str">
        <f>IF(②申請書３!L17="","",②申請書３!L17)</f>
        <v/>
      </c>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7"/>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27"/>
      <c r="BV17" s="239" t="s">
        <v>870</v>
      </c>
      <c r="BW17" s="239"/>
      <c r="BX17" s="239"/>
      <c r="BY17" s="239"/>
      <c r="BZ17" s="239"/>
      <c r="CA17" s="239"/>
      <c r="CB17" s="239"/>
      <c r="CC17" s="402" t="s">
        <v>889</v>
      </c>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4"/>
    </row>
    <row r="18" spans="5:114" ht="137.25" customHeight="1">
      <c r="E18" s="240" t="s">
        <v>24</v>
      </c>
      <c r="F18" s="240"/>
      <c r="G18" s="240"/>
      <c r="H18" s="240"/>
      <c r="I18" s="240"/>
      <c r="J18" s="240"/>
      <c r="K18" s="240"/>
      <c r="L18" s="635" t="str">
        <f>IF(②申請書３!L18="","",②申請書３!L18)</f>
        <v/>
      </c>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7"/>
      <c r="AU18" s="17" t="s">
        <v>888</v>
      </c>
      <c r="BV18" s="240" t="s">
        <v>24</v>
      </c>
      <c r="BW18" s="240"/>
      <c r="BX18" s="240"/>
      <c r="BY18" s="240"/>
      <c r="BZ18" s="240"/>
      <c r="CA18" s="240"/>
      <c r="CB18" s="240"/>
      <c r="CC18" s="402" t="s">
        <v>600</v>
      </c>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4"/>
    </row>
    <row r="19" spans="5:114"/>
    <row r="20" spans="5:114">
      <c r="E20" t="s">
        <v>720</v>
      </c>
      <c r="BV20" t="s">
        <v>720</v>
      </c>
    </row>
    <row r="21" spans="5:114" ht="137.25" customHeight="1">
      <c r="E21" s="239" t="s">
        <v>26</v>
      </c>
      <c r="F21" s="239"/>
      <c r="G21" s="239"/>
      <c r="H21" s="239"/>
      <c r="I21" s="239"/>
      <c r="J21" s="239"/>
      <c r="K21" s="239"/>
      <c r="L21" s="635" t="str">
        <f>IF(②申請書３!L21="","",②申請書３!L21)</f>
        <v/>
      </c>
      <c r="M21" s="636"/>
      <c r="N21" s="636"/>
      <c r="O21" s="636"/>
      <c r="P21" s="636"/>
      <c r="Q21" s="63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7"/>
      <c r="AU21" s="210" t="s">
        <v>842</v>
      </c>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6"/>
      <c r="BS21" s="26"/>
      <c r="BT21" s="26"/>
      <c r="BV21" s="239" t="s">
        <v>26</v>
      </c>
      <c r="BW21" s="239"/>
      <c r="BX21" s="239"/>
      <c r="BY21" s="239"/>
      <c r="BZ21" s="239"/>
      <c r="CA21" s="239"/>
      <c r="CB21" s="239"/>
      <c r="CC21" s="638" t="s">
        <v>890</v>
      </c>
      <c r="CD21" s="639"/>
      <c r="CE21" s="639"/>
      <c r="CF21" s="639"/>
      <c r="CG21" s="639"/>
      <c r="CH21" s="639"/>
      <c r="CI21" s="639"/>
      <c r="CJ21" s="639"/>
      <c r="CK21" s="639"/>
      <c r="CL21" s="639"/>
      <c r="CM21" s="639"/>
      <c r="CN21" s="639"/>
      <c r="CO21" s="639"/>
      <c r="CP21" s="639"/>
      <c r="CQ21" s="639"/>
      <c r="CR21" s="639"/>
      <c r="CS21" s="639"/>
      <c r="CT21" s="639"/>
      <c r="CU21" s="639"/>
      <c r="CV21" s="639"/>
      <c r="CW21" s="639"/>
      <c r="CX21" s="639"/>
      <c r="CY21" s="639"/>
      <c r="CZ21" s="639"/>
      <c r="DA21" s="639"/>
      <c r="DB21" s="639"/>
      <c r="DC21" s="639"/>
      <c r="DD21" s="639"/>
      <c r="DE21" s="639"/>
      <c r="DF21" s="639"/>
      <c r="DG21" s="639"/>
      <c r="DH21" s="639"/>
      <c r="DI21" s="639"/>
      <c r="DJ21" s="640"/>
    </row>
    <row r="22" spans="5:114" ht="137.25" customHeight="1">
      <c r="E22" s="239" t="s">
        <v>872</v>
      </c>
      <c r="F22" s="239"/>
      <c r="G22" s="239"/>
      <c r="H22" s="239"/>
      <c r="I22" s="239"/>
      <c r="J22" s="239"/>
      <c r="K22" s="239"/>
      <c r="L22" s="635" t="str">
        <f>IF(②申請書３!L22="","",②申請書３!L22)</f>
        <v/>
      </c>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7"/>
      <c r="AU22" s="17" t="s">
        <v>843</v>
      </c>
      <c r="BV22" s="239" t="s">
        <v>872</v>
      </c>
      <c r="BW22" s="239"/>
      <c r="BX22" s="239"/>
      <c r="BY22" s="239"/>
      <c r="BZ22" s="239"/>
      <c r="CA22" s="239"/>
      <c r="CB22" s="239"/>
      <c r="CC22" s="638"/>
      <c r="CD22" s="639"/>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40"/>
    </row>
    <row r="23" spans="5:114"/>
  </sheetData>
  <sheetProtection sheet="1" formatCells="0" selectLockedCells="1"/>
  <mergeCells count="72">
    <mergeCell ref="BV21:CB21"/>
    <mergeCell ref="CC21:DJ21"/>
    <mergeCell ref="BV17:CB17"/>
    <mergeCell ref="BV18:CB18"/>
    <mergeCell ref="L16:AS16"/>
    <mergeCell ref="L17:AS17"/>
    <mergeCell ref="L18:AS18"/>
    <mergeCell ref="BV16:CB16"/>
    <mergeCell ref="AU21:BQ21"/>
    <mergeCell ref="AU16:BT17"/>
    <mergeCell ref="CC16:DJ16"/>
    <mergeCell ref="CC17:DJ17"/>
    <mergeCell ref="CC18:DJ18"/>
    <mergeCell ref="E16:K16"/>
    <mergeCell ref="E17:K17"/>
    <mergeCell ref="E21:K21"/>
    <mergeCell ref="L21:AS21"/>
    <mergeCell ref="E18:K18"/>
    <mergeCell ref="BV11:BY11"/>
    <mergeCell ref="BZ11:DJ11"/>
    <mergeCell ref="BV12:BY12"/>
    <mergeCell ref="BZ12:DJ12"/>
    <mergeCell ref="BV13:BY13"/>
    <mergeCell ref="BZ13:DJ13"/>
    <mergeCell ref="BV8:BY8"/>
    <mergeCell ref="BZ8:DJ8"/>
    <mergeCell ref="BV9:BY9"/>
    <mergeCell ref="BZ9:DJ9"/>
    <mergeCell ref="BV10:BY10"/>
    <mergeCell ref="BZ10:DJ10"/>
    <mergeCell ref="BV5:BY5"/>
    <mergeCell ref="BZ5:DJ5"/>
    <mergeCell ref="BV6:BY6"/>
    <mergeCell ref="BZ6:DJ6"/>
    <mergeCell ref="BV7:BY7"/>
    <mergeCell ref="BZ7:DJ7"/>
    <mergeCell ref="BV2:BY2"/>
    <mergeCell ref="BZ2:DJ2"/>
    <mergeCell ref="BV3:BY3"/>
    <mergeCell ref="BZ3:DJ3"/>
    <mergeCell ref="BV4:BY4"/>
    <mergeCell ref="BZ4:DJ4"/>
    <mergeCell ref="E11:H11"/>
    <mergeCell ref="I11:AS11"/>
    <mergeCell ref="E12:H12"/>
    <mergeCell ref="I12:AS12"/>
    <mergeCell ref="E13:H13"/>
    <mergeCell ref="I13:AS13"/>
    <mergeCell ref="AW2:BS2"/>
    <mergeCell ref="E4:H4"/>
    <mergeCell ref="I4:AS4"/>
    <mergeCell ref="E2:H2"/>
    <mergeCell ref="I2:AS2"/>
    <mergeCell ref="E3:H3"/>
    <mergeCell ref="I3:AS3"/>
    <mergeCell ref="AU3:BG3"/>
    <mergeCell ref="E22:K22"/>
    <mergeCell ref="L22:AS22"/>
    <mergeCell ref="BV22:CB22"/>
    <mergeCell ref="CC22:DJ22"/>
    <mergeCell ref="E5:H5"/>
    <mergeCell ref="I5:AS5"/>
    <mergeCell ref="E6:H6"/>
    <mergeCell ref="I6:AS6"/>
    <mergeCell ref="E7:H7"/>
    <mergeCell ref="I7:AS7"/>
    <mergeCell ref="E8:H8"/>
    <mergeCell ref="I8:AS8"/>
    <mergeCell ref="E9:H9"/>
    <mergeCell ref="I9:AS9"/>
    <mergeCell ref="E10:H10"/>
    <mergeCell ref="I10:AS10"/>
  </mergeCells>
  <phoneticPr fontId="1"/>
  <pageMargins left="0.70866141732283472" right="0.70866141732283472" top="0.74803149606299213" bottom="0.74803149606299213" header="0.31496062992125984" footer="0.31496062992125984"/>
  <pageSetup paperSize="9" scale="98" fitToHeight="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DP29"/>
  <sheetViews>
    <sheetView showGridLines="0" zoomScaleNormal="100" zoomScaleSheetLayoutView="100" workbookViewId="0">
      <selection activeCell="U11" sqref="U11:X11"/>
    </sheetView>
  </sheetViews>
  <sheetFormatPr defaultColWidth="1.875" defaultRowHeight="26.1" customHeight="1"/>
  <cols>
    <col min="2" max="2" width="2.625" customWidth="1"/>
    <col min="3" max="19" width="1.875" customWidth="1"/>
    <col min="20" max="20" width="2" customWidth="1"/>
    <col min="21" max="24" width="3.125" customWidth="1"/>
    <col min="26" max="26" width="2.25" customWidth="1"/>
    <col min="32" max="32" width="2.75" customWidth="1"/>
    <col min="35" max="35" width="2.625" customWidth="1"/>
    <col min="37" max="37" width="1.875" customWidth="1"/>
    <col min="38" max="38" width="2.5" customWidth="1"/>
    <col min="40" max="40" width="1" customWidth="1"/>
    <col min="41" max="41" width="1.375" customWidth="1"/>
    <col min="43" max="43" width="9.125" bestFit="1" customWidth="1"/>
    <col min="100" max="103" width="2.625" customWidth="1"/>
    <col min="105" max="105" width="3.25" customWidth="1"/>
  </cols>
  <sheetData>
    <row r="1" spans="1:120" ht="26.1" customHeight="1">
      <c r="B1" t="s">
        <v>593</v>
      </c>
      <c r="AQ1" t="s">
        <v>221</v>
      </c>
      <c r="AU1" s="7"/>
      <c r="AV1" s="7"/>
      <c r="BB1" s="7"/>
      <c r="BT1" s="7"/>
      <c r="CC1" t="s">
        <v>593</v>
      </c>
    </row>
    <row r="2" spans="1:120" ht="26.1" customHeight="1">
      <c r="B2" s="272" t="s">
        <v>27</v>
      </c>
      <c r="C2" s="273"/>
      <c r="D2" s="273"/>
      <c r="E2" s="273"/>
      <c r="F2" s="273"/>
      <c r="G2" s="273"/>
      <c r="H2" s="273"/>
      <c r="I2" s="273"/>
      <c r="J2" s="273"/>
      <c r="K2" s="273"/>
      <c r="L2" s="273"/>
      <c r="M2" s="273"/>
      <c r="N2" s="273"/>
      <c r="O2" s="273"/>
      <c r="P2" s="273"/>
      <c r="Q2" s="273"/>
      <c r="R2" s="273"/>
      <c r="S2" s="274"/>
      <c r="T2" s="665" t="s">
        <v>33</v>
      </c>
      <c r="U2" s="666"/>
      <c r="V2" s="666"/>
      <c r="W2" s="666"/>
      <c r="X2" s="666"/>
      <c r="Y2" s="666"/>
      <c r="Z2" s="666"/>
      <c r="AA2" s="666"/>
      <c r="AB2" s="666"/>
      <c r="AC2" s="666"/>
      <c r="AD2" s="666"/>
      <c r="AE2" s="666"/>
      <c r="AF2" s="666"/>
      <c r="AG2" s="666"/>
      <c r="AH2" s="667"/>
      <c r="AI2" s="272" t="s">
        <v>32</v>
      </c>
      <c r="AJ2" s="273"/>
      <c r="AK2" s="273"/>
      <c r="AL2" s="273"/>
      <c r="AM2" s="273"/>
      <c r="AN2" s="273"/>
      <c r="AO2" s="274"/>
      <c r="AU2" s="7"/>
      <c r="AV2" s="7"/>
      <c r="BB2" s="7"/>
      <c r="BM2" s="63" t="s">
        <v>521</v>
      </c>
      <c r="BT2" s="7"/>
      <c r="CC2" s="272" t="s">
        <v>27</v>
      </c>
      <c r="CD2" s="273"/>
      <c r="CE2" s="273"/>
      <c r="CF2" s="273"/>
      <c r="CG2" s="273"/>
      <c r="CH2" s="273"/>
      <c r="CI2" s="273"/>
      <c r="CJ2" s="273"/>
      <c r="CK2" s="273"/>
      <c r="CL2" s="273"/>
      <c r="CM2" s="273"/>
      <c r="CN2" s="273"/>
      <c r="CO2" s="273"/>
      <c r="CP2" s="273"/>
      <c r="CQ2" s="273"/>
      <c r="CR2" s="273"/>
      <c r="CS2" s="273"/>
      <c r="CT2" s="274"/>
      <c r="CU2" s="665" t="s">
        <v>33</v>
      </c>
      <c r="CV2" s="666"/>
      <c r="CW2" s="666"/>
      <c r="CX2" s="666"/>
      <c r="CY2" s="666"/>
      <c r="CZ2" s="666"/>
      <c r="DA2" s="666"/>
      <c r="DB2" s="666"/>
      <c r="DC2" s="666"/>
      <c r="DD2" s="666"/>
      <c r="DE2" s="666"/>
      <c r="DF2" s="666"/>
      <c r="DG2" s="666"/>
      <c r="DH2" s="666"/>
      <c r="DI2" s="667"/>
      <c r="DJ2" s="272" t="s">
        <v>32</v>
      </c>
      <c r="DK2" s="273"/>
      <c r="DL2" s="273"/>
      <c r="DM2" s="273"/>
      <c r="DN2" s="273"/>
      <c r="DO2" s="273"/>
      <c r="DP2" s="274"/>
    </row>
    <row r="3" spans="1:120" ht="42" customHeight="1" thickBot="1">
      <c r="B3" s="275"/>
      <c r="C3" s="276"/>
      <c r="D3" s="276"/>
      <c r="E3" s="276"/>
      <c r="F3" s="276"/>
      <c r="G3" s="276"/>
      <c r="H3" s="276"/>
      <c r="I3" s="276"/>
      <c r="J3" s="276"/>
      <c r="K3" s="276"/>
      <c r="L3" s="276"/>
      <c r="M3" s="276"/>
      <c r="N3" s="276"/>
      <c r="O3" s="276"/>
      <c r="P3" s="276"/>
      <c r="Q3" s="276"/>
      <c r="R3" s="276"/>
      <c r="S3" s="277"/>
      <c r="T3" s="668" t="s">
        <v>226</v>
      </c>
      <c r="U3" s="666"/>
      <c r="V3" s="666"/>
      <c r="W3" s="666"/>
      <c r="X3" s="666"/>
      <c r="Y3" s="666"/>
      <c r="Z3" s="667"/>
      <c r="AA3" s="668" t="s">
        <v>229</v>
      </c>
      <c r="AB3" s="347"/>
      <c r="AC3" s="347"/>
      <c r="AD3" s="347"/>
      <c r="AE3" s="347"/>
      <c r="AF3" s="347"/>
      <c r="AG3" s="347"/>
      <c r="AH3" s="348"/>
      <c r="AI3" s="275"/>
      <c r="AJ3" s="276"/>
      <c r="AK3" s="276"/>
      <c r="AL3" s="276"/>
      <c r="AM3" s="276"/>
      <c r="AN3" s="276"/>
      <c r="AO3" s="277"/>
      <c r="CC3" s="275"/>
      <c r="CD3" s="276"/>
      <c r="CE3" s="276"/>
      <c r="CF3" s="276"/>
      <c r="CG3" s="276"/>
      <c r="CH3" s="276"/>
      <c r="CI3" s="276"/>
      <c r="CJ3" s="276"/>
      <c r="CK3" s="276"/>
      <c r="CL3" s="276"/>
      <c r="CM3" s="276"/>
      <c r="CN3" s="276"/>
      <c r="CO3" s="276"/>
      <c r="CP3" s="276"/>
      <c r="CQ3" s="276"/>
      <c r="CR3" s="276"/>
      <c r="CS3" s="276"/>
      <c r="CT3" s="277"/>
      <c r="CU3" s="668" t="s">
        <v>226</v>
      </c>
      <c r="CV3" s="666"/>
      <c r="CW3" s="666"/>
      <c r="CX3" s="666"/>
      <c r="CY3" s="666"/>
      <c r="CZ3" s="666"/>
      <c r="DA3" s="667"/>
      <c r="DB3" s="668" t="s">
        <v>229</v>
      </c>
      <c r="DC3" s="347"/>
      <c r="DD3" s="347"/>
      <c r="DE3" s="347"/>
      <c r="DF3" s="347"/>
      <c r="DG3" s="347"/>
      <c r="DH3" s="347"/>
      <c r="DI3" s="348"/>
      <c r="DJ3" s="275"/>
      <c r="DK3" s="276"/>
      <c r="DL3" s="276"/>
      <c r="DM3" s="276"/>
      <c r="DN3" s="276"/>
      <c r="DO3" s="276"/>
      <c r="DP3" s="277"/>
    </row>
    <row r="4" spans="1:120" ht="23.1" customHeight="1" thickTop="1">
      <c r="A4" t="s">
        <v>227</v>
      </c>
      <c r="B4" s="659" t="str">
        <f>IF(⑥実績報告書１!Q48="","",⑥実績報告書１!Q48)</f>
        <v/>
      </c>
      <c r="C4" s="660"/>
      <c r="D4" s="660"/>
      <c r="E4" s="660"/>
      <c r="F4" s="660"/>
      <c r="G4" s="660"/>
      <c r="H4" s="660"/>
      <c r="I4" s="660"/>
      <c r="J4" s="660"/>
      <c r="K4" s="660"/>
      <c r="L4" s="660"/>
      <c r="M4" s="660"/>
      <c r="N4" s="660"/>
      <c r="O4" s="660"/>
      <c r="P4" s="660"/>
      <c r="Q4" s="660"/>
      <c r="R4" s="660"/>
      <c r="S4" s="661"/>
      <c r="T4" s="11"/>
      <c r="U4" s="647" t="str">
        <f>IF(⑥実績報告書5!$A$4="","",SUMIF(⑥実績報告書5!$A$4:$A$49,"①",⑥実績報告書5!$E$4:$E$49))</f>
        <v/>
      </c>
      <c r="V4" s="647"/>
      <c r="W4" s="647"/>
      <c r="X4" s="647"/>
      <c r="Y4" s="4"/>
      <c r="Z4" s="9" t="s">
        <v>2</v>
      </c>
      <c r="AA4" s="11"/>
      <c r="AB4" s="648" t="str">
        <f>IF(③変更承認申請書!AB30="","",③変更承認申請書!AB30)</f>
        <v/>
      </c>
      <c r="AC4" s="648"/>
      <c r="AD4" s="648"/>
      <c r="AE4" s="648"/>
      <c r="AF4" s="648"/>
      <c r="AG4" s="4"/>
      <c r="AH4" s="9" t="s">
        <v>2</v>
      </c>
      <c r="AI4" s="641" t="str">
        <f>IF(②申請書４!AI3="","",②申請書４!AI3)</f>
        <v/>
      </c>
      <c r="AJ4" s="642"/>
      <c r="AK4" s="642"/>
      <c r="AL4" s="642"/>
      <c r="AM4" s="642"/>
      <c r="AN4" s="642"/>
      <c r="AO4" s="643"/>
      <c r="AQ4" s="445" t="s">
        <v>844</v>
      </c>
      <c r="AR4" s="446"/>
      <c r="AS4" s="446"/>
      <c r="AT4" s="446"/>
      <c r="AU4" s="446"/>
      <c r="AV4" s="446"/>
      <c r="AW4" s="446"/>
      <c r="AX4" s="446"/>
      <c r="AY4" s="446"/>
      <c r="AZ4" s="446"/>
      <c r="BA4" s="446"/>
      <c r="BB4" s="446"/>
      <c r="BC4" s="446"/>
      <c r="BD4" s="446"/>
      <c r="BE4" s="446"/>
      <c r="BF4" s="446"/>
      <c r="BG4" s="446"/>
      <c r="BH4" s="446"/>
      <c r="BI4" s="446"/>
      <c r="BJ4" s="446"/>
      <c r="BK4" s="446"/>
      <c r="BL4" s="446"/>
      <c r="BM4" s="446"/>
      <c r="BN4" s="446"/>
      <c r="BO4" s="446"/>
      <c r="BP4" s="446"/>
      <c r="BQ4" s="446"/>
      <c r="BR4" s="446"/>
      <c r="BS4" s="446"/>
      <c r="BT4" s="446"/>
      <c r="BU4" s="446"/>
      <c r="BV4" s="446"/>
      <c r="BW4" s="446"/>
      <c r="BX4" s="446"/>
      <c r="BY4" s="447"/>
      <c r="BZ4" s="17"/>
      <c r="CA4" s="17"/>
      <c r="CB4" s="17"/>
      <c r="CC4" s="659" t="s">
        <v>569</v>
      </c>
      <c r="CD4" s="660"/>
      <c r="CE4" s="660"/>
      <c r="CF4" s="660"/>
      <c r="CG4" s="660"/>
      <c r="CH4" s="660"/>
      <c r="CI4" s="660"/>
      <c r="CJ4" s="660"/>
      <c r="CK4" s="660"/>
      <c r="CL4" s="660"/>
      <c r="CM4" s="660"/>
      <c r="CN4" s="660"/>
      <c r="CO4" s="660"/>
      <c r="CP4" s="660"/>
      <c r="CQ4" s="660"/>
      <c r="CR4" s="660"/>
      <c r="CS4" s="660"/>
      <c r="CT4" s="661"/>
      <c r="CU4" s="11"/>
      <c r="CV4" s="647">
        <v>310844</v>
      </c>
      <c r="CW4" s="647"/>
      <c r="CX4" s="647"/>
      <c r="CY4" s="647"/>
      <c r="CZ4" s="4"/>
      <c r="DA4" s="9" t="s">
        <v>2</v>
      </c>
      <c r="DB4" s="11"/>
      <c r="DC4" s="647">
        <v>310844</v>
      </c>
      <c r="DD4" s="647"/>
      <c r="DE4" s="647"/>
      <c r="DF4" s="647"/>
      <c r="DG4" s="647"/>
      <c r="DH4" s="4"/>
      <c r="DI4" s="9" t="s">
        <v>2</v>
      </c>
      <c r="DJ4" s="669" t="str">
        <f>IF(②申請書４!DJ3="","",②申請書４!DJ3)</f>
        <v/>
      </c>
      <c r="DK4" s="670"/>
      <c r="DL4" s="670"/>
      <c r="DM4" s="670"/>
      <c r="DN4" s="670"/>
      <c r="DO4" s="670"/>
      <c r="DP4" s="671"/>
    </row>
    <row r="5" spans="1:120" ht="23.1" customHeight="1">
      <c r="B5" s="662"/>
      <c r="C5" s="663"/>
      <c r="D5" s="663"/>
      <c r="E5" s="663"/>
      <c r="F5" s="663"/>
      <c r="G5" s="663"/>
      <c r="H5" s="663"/>
      <c r="I5" s="663"/>
      <c r="J5" s="663"/>
      <c r="K5" s="663"/>
      <c r="L5" s="663"/>
      <c r="M5" s="663"/>
      <c r="N5" s="663"/>
      <c r="O5" s="663"/>
      <c r="P5" s="663"/>
      <c r="Q5" s="663"/>
      <c r="R5" s="663"/>
      <c r="S5" s="664"/>
      <c r="T5" s="131" t="s">
        <v>35</v>
      </c>
      <c r="U5" s="649"/>
      <c r="V5" s="649"/>
      <c r="W5" s="649"/>
      <c r="X5" s="649"/>
      <c r="Y5" s="132"/>
      <c r="Z5" s="133" t="s">
        <v>34</v>
      </c>
      <c r="AA5" s="131" t="s">
        <v>35</v>
      </c>
      <c r="AB5" s="650" t="str">
        <f>IF(③変更承認申請書!AB31="","",③変更承認申請書!AB31)</f>
        <v/>
      </c>
      <c r="AC5" s="650"/>
      <c r="AD5" s="650"/>
      <c r="AE5" s="650"/>
      <c r="AF5" s="650"/>
      <c r="AG5" s="132"/>
      <c r="AH5" s="133" t="s">
        <v>34</v>
      </c>
      <c r="AI5" s="644"/>
      <c r="AJ5" s="645"/>
      <c r="AK5" s="645"/>
      <c r="AL5" s="645"/>
      <c r="AM5" s="645"/>
      <c r="AN5" s="645"/>
      <c r="AO5" s="646"/>
      <c r="AQ5" s="448"/>
      <c r="AR5" s="449"/>
      <c r="AS5" s="449"/>
      <c r="AT5" s="449"/>
      <c r="AU5" s="449"/>
      <c r="AV5" s="449"/>
      <c r="AW5" s="449"/>
      <c r="AX5" s="449"/>
      <c r="AY5" s="449"/>
      <c r="AZ5" s="449"/>
      <c r="BA5" s="449"/>
      <c r="BB5" s="449"/>
      <c r="BC5" s="449"/>
      <c r="BD5" s="449"/>
      <c r="BE5" s="449"/>
      <c r="BF5" s="449"/>
      <c r="BG5" s="449"/>
      <c r="BH5" s="449"/>
      <c r="BI5" s="449"/>
      <c r="BJ5" s="449"/>
      <c r="BK5" s="449"/>
      <c r="BL5" s="449"/>
      <c r="BM5" s="449"/>
      <c r="BN5" s="449"/>
      <c r="BO5" s="449"/>
      <c r="BP5" s="449"/>
      <c r="BQ5" s="449"/>
      <c r="BR5" s="449"/>
      <c r="BS5" s="449"/>
      <c r="BT5" s="449"/>
      <c r="BU5" s="449"/>
      <c r="BV5" s="449"/>
      <c r="BW5" s="449"/>
      <c r="BX5" s="449"/>
      <c r="BY5" s="450"/>
      <c r="BZ5" s="17"/>
      <c r="CA5" s="17"/>
      <c r="CB5" s="17"/>
      <c r="CC5" s="662"/>
      <c r="CD5" s="663"/>
      <c r="CE5" s="663"/>
      <c r="CF5" s="663"/>
      <c r="CG5" s="663"/>
      <c r="CH5" s="663"/>
      <c r="CI5" s="663"/>
      <c r="CJ5" s="663"/>
      <c r="CK5" s="663"/>
      <c r="CL5" s="663"/>
      <c r="CM5" s="663"/>
      <c r="CN5" s="663"/>
      <c r="CO5" s="663"/>
      <c r="CP5" s="663"/>
      <c r="CQ5" s="663"/>
      <c r="CR5" s="663"/>
      <c r="CS5" s="663"/>
      <c r="CT5" s="664"/>
      <c r="CU5" s="131" t="s">
        <v>35</v>
      </c>
      <c r="CV5" s="675">
        <v>188000</v>
      </c>
      <c r="CW5" s="675"/>
      <c r="CX5" s="675"/>
      <c r="CY5" s="675"/>
      <c r="CZ5" s="132"/>
      <c r="DA5" s="133" t="s">
        <v>34</v>
      </c>
      <c r="DB5" s="131" t="s">
        <v>35</v>
      </c>
      <c r="DC5" s="652">
        <v>188000</v>
      </c>
      <c r="DD5" s="652"/>
      <c r="DE5" s="652"/>
      <c r="DF5" s="652"/>
      <c r="DG5" s="652"/>
      <c r="DH5" s="132"/>
      <c r="DI5" s="133" t="s">
        <v>34</v>
      </c>
      <c r="DJ5" s="672"/>
      <c r="DK5" s="673"/>
      <c r="DL5" s="673"/>
      <c r="DM5" s="673"/>
      <c r="DN5" s="673"/>
      <c r="DO5" s="673"/>
      <c r="DP5" s="674"/>
    </row>
    <row r="6" spans="1:120" ht="23.1" customHeight="1">
      <c r="A6" t="s">
        <v>227</v>
      </c>
      <c r="B6" s="659" t="str">
        <f>IF(⑥実績報告書１!Q49="","",⑥実績報告書１!Q49)</f>
        <v/>
      </c>
      <c r="C6" s="660"/>
      <c r="D6" s="660"/>
      <c r="E6" s="660"/>
      <c r="F6" s="660"/>
      <c r="G6" s="660"/>
      <c r="H6" s="660"/>
      <c r="I6" s="660"/>
      <c r="J6" s="660"/>
      <c r="K6" s="660"/>
      <c r="L6" s="660"/>
      <c r="M6" s="660"/>
      <c r="N6" s="660"/>
      <c r="O6" s="660"/>
      <c r="P6" s="660"/>
      <c r="Q6" s="660"/>
      <c r="R6" s="660"/>
      <c r="S6" s="661"/>
      <c r="T6" s="11"/>
      <c r="U6" s="647" t="str">
        <f>IF(⑥実績報告書5!$A$4="","",SUMIF(⑥実績報告書5!$A$4:$A$49,"②",⑥実績報告書5!$E$4:$E$49))</f>
        <v/>
      </c>
      <c r="V6" s="647"/>
      <c r="W6" s="647"/>
      <c r="X6" s="647"/>
      <c r="Y6" s="4"/>
      <c r="Z6" s="9" t="s">
        <v>2</v>
      </c>
      <c r="AA6" s="11"/>
      <c r="AB6" s="648" t="str">
        <f>IF(③変更承認申請書!AB32="","",③変更承認申請書!AB32)</f>
        <v/>
      </c>
      <c r="AC6" s="648"/>
      <c r="AD6" s="648"/>
      <c r="AE6" s="648"/>
      <c r="AF6" s="648"/>
      <c r="AG6" s="4"/>
      <c r="AH6" s="9" t="s">
        <v>2</v>
      </c>
      <c r="AI6" s="641" t="str">
        <f>IF(②申請書４!AI4="","",②申請書４!AI4)</f>
        <v/>
      </c>
      <c r="AJ6" s="642"/>
      <c r="AK6" s="642"/>
      <c r="AL6" s="642"/>
      <c r="AM6" s="642"/>
      <c r="AN6" s="642"/>
      <c r="AO6" s="643"/>
      <c r="AQ6" s="448"/>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49"/>
      <c r="BP6" s="449"/>
      <c r="BQ6" s="449"/>
      <c r="BR6" s="449"/>
      <c r="BS6" s="449"/>
      <c r="BT6" s="449"/>
      <c r="BU6" s="449"/>
      <c r="BV6" s="449"/>
      <c r="BW6" s="449"/>
      <c r="BX6" s="449"/>
      <c r="BY6" s="450"/>
      <c r="BZ6" s="17"/>
      <c r="CA6" s="17"/>
      <c r="CB6" s="17"/>
      <c r="CC6" s="659" t="s">
        <v>570</v>
      </c>
      <c r="CD6" s="660"/>
      <c r="CE6" s="660"/>
      <c r="CF6" s="660"/>
      <c r="CG6" s="660"/>
      <c r="CH6" s="660"/>
      <c r="CI6" s="660"/>
      <c r="CJ6" s="660"/>
      <c r="CK6" s="660"/>
      <c r="CL6" s="660"/>
      <c r="CM6" s="660"/>
      <c r="CN6" s="660"/>
      <c r="CO6" s="660"/>
      <c r="CP6" s="660"/>
      <c r="CQ6" s="660"/>
      <c r="CR6" s="660"/>
      <c r="CS6" s="660"/>
      <c r="CT6" s="661"/>
      <c r="CU6" s="11"/>
      <c r="CV6" s="647">
        <v>500000</v>
      </c>
      <c r="CW6" s="647"/>
      <c r="CX6" s="647"/>
      <c r="CY6" s="647"/>
      <c r="CZ6" s="4"/>
      <c r="DA6" s="9" t="s">
        <v>2</v>
      </c>
      <c r="DB6" s="11"/>
      <c r="DC6" s="647">
        <v>500000</v>
      </c>
      <c r="DD6" s="647"/>
      <c r="DE6" s="647"/>
      <c r="DF6" s="647"/>
      <c r="DG6" s="647"/>
      <c r="DH6" s="4"/>
      <c r="DI6" s="9" t="s">
        <v>2</v>
      </c>
      <c r="DJ6" s="669" t="str">
        <f>IF(②申請書４!DJ4="","",②申請書４!DJ4)</f>
        <v/>
      </c>
      <c r="DK6" s="670"/>
      <c r="DL6" s="670"/>
      <c r="DM6" s="670"/>
      <c r="DN6" s="670"/>
      <c r="DO6" s="670"/>
      <c r="DP6" s="671"/>
    </row>
    <row r="7" spans="1:120" ht="23.1" customHeight="1">
      <c r="B7" s="662"/>
      <c r="C7" s="663"/>
      <c r="D7" s="663"/>
      <c r="E7" s="663"/>
      <c r="F7" s="663"/>
      <c r="G7" s="663"/>
      <c r="H7" s="663"/>
      <c r="I7" s="663"/>
      <c r="J7" s="663"/>
      <c r="K7" s="663"/>
      <c r="L7" s="663"/>
      <c r="M7" s="663"/>
      <c r="N7" s="663"/>
      <c r="O7" s="663"/>
      <c r="P7" s="663"/>
      <c r="Q7" s="663"/>
      <c r="R7" s="663"/>
      <c r="S7" s="664"/>
      <c r="T7" s="131" t="s">
        <v>35</v>
      </c>
      <c r="U7" s="649"/>
      <c r="V7" s="649"/>
      <c r="W7" s="649"/>
      <c r="X7" s="649"/>
      <c r="Y7" s="132"/>
      <c r="Z7" s="133" t="s">
        <v>34</v>
      </c>
      <c r="AA7" s="131" t="s">
        <v>35</v>
      </c>
      <c r="AB7" s="650" t="str">
        <f>IF(③変更承認申請書!AB33="","",③変更承認申請書!AB33)</f>
        <v/>
      </c>
      <c r="AC7" s="650"/>
      <c r="AD7" s="650"/>
      <c r="AE7" s="650"/>
      <c r="AF7" s="650"/>
      <c r="AG7" s="132"/>
      <c r="AH7" s="133" t="s">
        <v>34</v>
      </c>
      <c r="AI7" s="644"/>
      <c r="AJ7" s="645"/>
      <c r="AK7" s="645"/>
      <c r="AL7" s="645"/>
      <c r="AM7" s="645"/>
      <c r="AN7" s="645"/>
      <c r="AO7" s="646"/>
      <c r="AQ7" s="448"/>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c r="BU7" s="449"/>
      <c r="BV7" s="449"/>
      <c r="BW7" s="449"/>
      <c r="BX7" s="449"/>
      <c r="BY7" s="450"/>
      <c r="CC7" s="662"/>
      <c r="CD7" s="663"/>
      <c r="CE7" s="663"/>
      <c r="CF7" s="663"/>
      <c r="CG7" s="663"/>
      <c r="CH7" s="663"/>
      <c r="CI7" s="663"/>
      <c r="CJ7" s="663"/>
      <c r="CK7" s="663"/>
      <c r="CL7" s="663"/>
      <c r="CM7" s="663"/>
      <c r="CN7" s="663"/>
      <c r="CO7" s="663"/>
      <c r="CP7" s="663"/>
      <c r="CQ7" s="663"/>
      <c r="CR7" s="663"/>
      <c r="CS7" s="663"/>
      <c r="CT7" s="664"/>
      <c r="CU7" s="131" t="s">
        <v>35</v>
      </c>
      <c r="CV7" s="675">
        <v>460000</v>
      </c>
      <c r="CW7" s="675"/>
      <c r="CX7" s="675"/>
      <c r="CY7" s="675"/>
      <c r="CZ7" s="132"/>
      <c r="DA7" s="133" t="s">
        <v>34</v>
      </c>
      <c r="DB7" s="131" t="s">
        <v>35</v>
      </c>
      <c r="DC7" s="652">
        <v>460000</v>
      </c>
      <c r="DD7" s="652"/>
      <c r="DE7" s="652"/>
      <c r="DF7" s="652"/>
      <c r="DG7" s="652"/>
      <c r="DH7" s="132"/>
      <c r="DI7" s="133" t="s">
        <v>34</v>
      </c>
      <c r="DJ7" s="672"/>
      <c r="DK7" s="673"/>
      <c r="DL7" s="673"/>
      <c r="DM7" s="673"/>
      <c r="DN7" s="673"/>
      <c r="DO7" s="673"/>
      <c r="DP7" s="674"/>
    </row>
    <row r="8" spans="1:120" ht="23.1" customHeight="1">
      <c r="B8" s="659" t="str">
        <f>IF(⑥実績報告書１!Q50="","",⑥実績報告書１!Q50)</f>
        <v/>
      </c>
      <c r="C8" s="660"/>
      <c r="D8" s="660"/>
      <c r="E8" s="660"/>
      <c r="F8" s="660"/>
      <c r="G8" s="660"/>
      <c r="H8" s="660"/>
      <c r="I8" s="660"/>
      <c r="J8" s="660"/>
      <c r="K8" s="660"/>
      <c r="L8" s="660"/>
      <c r="M8" s="660"/>
      <c r="N8" s="660"/>
      <c r="O8" s="660"/>
      <c r="P8" s="660"/>
      <c r="Q8" s="660"/>
      <c r="R8" s="660"/>
      <c r="S8" s="661"/>
      <c r="T8" s="11"/>
      <c r="U8" s="647" t="str">
        <f>IF(⑥実績報告書5!$A$4="","",SUMIF(⑥実績報告書5!$A$4:$A$49,"③",⑥実績報告書5!$E$4:$E$49))</f>
        <v/>
      </c>
      <c r="V8" s="647"/>
      <c r="W8" s="647"/>
      <c r="X8" s="647"/>
      <c r="Y8" s="4"/>
      <c r="Z8" s="9" t="s">
        <v>2</v>
      </c>
      <c r="AA8" s="11"/>
      <c r="AB8" s="648" t="str">
        <f>IF(③変更承認申請書!AB34="","",③変更承認申請書!AB34)</f>
        <v/>
      </c>
      <c r="AC8" s="648"/>
      <c r="AD8" s="648"/>
      <c r="AE8" s="648"/>
      <c r="AF8" s="648"/>
      <c r="AG8" s="4"/>
      <c r="AH8" s="9" t="s">
        <v>2</v>
      </c>
      <c r="AI8" s="641" t="str">
        <f>IF(②申請書４!AI5="","",②申請書４!AI5)</f>
        <v/>
      </c>
      <c r="AJ8" s="642"/>
      <c r="AK8" s="642"/>
      <c r="AL8" s="642"/>
      <c r="AM8" s="642"/>
      <c r="AN8" s="642"/>
      <c r="AO8" s="643"/>
      <c r="AQ8" s="448"/>
      <c r="AR8" s="449"/>
      <c r="AS8" s="449"/>
      <c r="AT8" s="449"/>
      <c r="AU8" s="449"/>
      <c r="AV8" s="449"/>
      <c r="AW8" s="449"/>
      <c r="AX8" s="449"/>
      <c r="AY8" s="449"/>
      <c r="AZ8" s="449"/>
      <c r="BA8" s="449"/>
      <c r="BB8" s="449"/>
      <c r="BC8" s="449"/>
      <c r="BD8" s="449"/>
      <c r="BE8" s="449"/>
      <c r="BF8" s="449"/>
      <c r="BG8" s="449"/>
      <c r="BH8" s="449"/>
      <c r="BI8" s="449"/>
      <c r="BJ8" s="449"/>
      <c r="BK8" s="449"/>
      <c r="BL8" s="449"/>
      <c r="BM8" s="449"/>
      <c r="BN8" s="449"/>
      <c r="BO8" s="449"/>
      <c r="BP8" s="449"/>
      <c r="BQ8" s="449"/>
      <c r="BR8" s="449"/>
      <c r="BS8" s="449"/>
      <c r="BT8" s="449"/>
      <c r="BU8" s="449"/>
      <c r="BV8" s="449"/>
      <c r="BW8" s="449"/>
      <c r="BX8" s="449"/>
      <c r="BY8" s="450"/>
      <c r="CC8" s="659"/>
      <c r="CD8" s="660"/>
      <c r="CE8" s="660"/>
      <c r="CF8" s="660"/>
      <c r="CG8" s="660"/>
      <c r="CH8" s="660"/>
      <c r="CI8" s="660"/>
      <c r="CJ8" s="660"/>
      <c r="CK8" s="660"/>
      <c r="CL8" s="660"/>
      <c r="CM8" s="660"/>
      <c r="CN8" s="660"/>
      <c r="CO8" s="660"/>
      <c r="CP8" s="660"/>
      <c r="CQ8" s="660"/>
      <c r="CR8" s="660"/>
      <c r="CS8" s="660"/>
      <c r="CT8" s="661"/>
      <c r="CU8" s="11"/>
      <c r="CV8" s="647"/>
      <c r="CW8" s="647"/>
      <c r="CX8" s="647"/>
      <c r="CY8" s="647"/>
      <c r="CZ8" s="4"/>
      <c r="DA8" s="9" t="s">
        <v>2</v>
      </c>
      <c r="DB8" s="11"/>
      <c r="DC8" s="647"/>
      <c r="DD8" s="647"/>
      <c r="DE8" s="647"/>
      <c r="DF8" s="647"/>
      <c r="DG8" s="647"/>
      <c r="DH8" s="4"/>
      <c r="DI8" s="9" t="s">
        <v>2</v>
      </c>
      <c r="DJ8" s="669" t="str">
        <f>IF(②申請書４!DJ5="","",②申請書４!DJ5)</f>
        <v/>
      </c>
      <c r="DK8" s="670"/>
      <c r="DL8" s="670"/>
      <c r="DM8" s="670"/>
      <c r="DN8" s="670"/>
      <c r="DO8" s="670"/>
      <c r="DP8" s="671"/>
    </row>
    <row r="9" spans="1:120" ht="23.1" customHeight="1" thickBot="1">
      <c r="B9" s="662"/>
      <c r="C9" s="663"/>
      <c r="D9" s="663"/>
      <c r="E9" s="663"/>
      <c r="F9" s="663"/>
      <c r="G9" s="663"/>
      <c r="H9" s="663"/>
      <c r="I9" s="663"/>
      <c r="J9" s="663"/>
      <c r="K9" s="663"/>
      <c r="L9" s="663"/>
      <c r="M9" s="663"/>
      <c r="N9" s="663"/>
      <c r="O9" s="663"/>
      <c r="P9" s="663"/>
      <c r="Q9" s="663"/>
      <c r="R9" s="663"/>
      <c r="S9" s="664"/>
      <c r="T9" s="131" t="s">
        <v>35</v>
      </c>
      <c r="U9" s="649"/>
      <c r="V9" s="649"/>
      <c r="W9" s="649"/>
      <c r="X9" s="649"/>
      <c r="Y9" s="132"/>
      <c r="Z9" s="133" t="s">
        <v>34</v>
      </c>
      <c r="AA9" s="131" t="s">
        <v>35</v>
      </c>
      <c r="AB9" s="650" t="str">
        <f>IF(③変更承認申請書!AB35="","",③変更承認申請書!AB35)</f>
        <v/>
      </c>
      <c r="AC9" s="650"/>
      <c r="AD9" s="650"/>
      <c r="AE9" s="650"/>
      <c r="AF9" s="650"/>
      <c r="AG9" s="132"/>
      <c r="AH9" s="133" t="s">
        <v>34</v>
      </c>
      <c r="AI9" s="644"/>
      <c r="AJ9" s="645"/>
      <c r="AK9" s="645"/>
      <c r="AL9" s="645"/>
      <c r="AM9" s="645"/>
      <c r="AN9" s="645"/>
      <c r="AO9" s="646"/>
      <c r="AQ9" s="451"/>
      <c r="AR9" s="452"/>
      <c r="AS9" s="452"/>
      <c r="AT9" s="452"/>
      <c r="AU9" s="452"/>
      <c r="AV9" s="452"/>
      <c r="AW9" s="452"/>
      <c r="AX9" s="452"/>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3"/>
      <c r="CC9" s="662"/>
      <c r="CD9" s="663"/>
      <c r="CE9" s="663"/>
      <c r="CF9" s="663"/>
      <c r="CG9" s="663"/>
      <c r="CH9" s="663"/>
      <c r="CI9" s="663"/>
      <c r="CJ9" s="663"/>
      <c r="CK9" s="663"/>
      <c r="CL9" s="663"/>
      <c r="CM9" s="663"/>
      <c r="CN9" s="663"/>
      <c r="CO9" s="663"/>
      <c r="CP9" s="663"/>
      <c r="CQ9" s="663"/>
      <c r="CR9" s="663"/>
      <c r="CS9" s="663"/>
      <c r="CT9" s="664"/>
      <c r="CU9" s="131" t="s">
        <v>35</v>
      </c>
      <c r="CV9" s="675"/>
      <c r="CW9" s="675"/>
      <c r="CX9" s="675"/>
      <c r="CY9" s="675"/>
      <c r="CZ9" s="132"/>
      <c r="DA9" s="133" t="s">
        <v>34</v>
      </c>
      <c r="DB9" s="131" t="s">
        <v>35</v>
      </c>
      <c r="DC9" s="652"/>
      <c r="DD9" s="652"/>
      <c r="DE9" s="652"/>
      <c r="DF9" s="652"/>
      <c r="DG9" s="652"/>
      <c r="DH9" s="132"/>
      <c r="DI9" s="133" t="s">
        <v>34</v>
      </c>
      <c r="DJ9" s="672"/>
      <c r="DK9" s="673"/>
      <c r="DL9" s="673"/>
      <c r="DM9" s="673"/>
      <c r="DN9" s="673"/>
      <c r="DO9" s="673"/>
      <c r="DP9" s="674"/>
    </row>
    <row r="10" spans="1:120" ht="23.1" customHeight="1" thickTop="1">
      <c r="B10" s="659" t="str">
        <f>IF(⑥実績報告書１!Q51="","",⑥実績報告書１!Q51)</f>
        <v/>
      </c>
      <c r="C10" s="660"/>
      <c r="D10" s="660"/>
      <c r="E10" s="660"/>
      <c r="F10" s="660"/>
      <c r="G10" s="660"/>
      <c r="H10" s="660"/>
      <c r="I10" s="660"/>
      <c r="J10" s="660"/>
      <c r="K10" s="660"/>
      <c r="L10" s="660"/>
      <c r="M10" s="660"/>
      <c r="N10" s="660"/>
      <c r="O10" s="660"/>
      <c r="P10" s="660"/>
      <c r="Q10" s="660"/>
      <c r="R10" s="660"/>
      <c r="S10" s="661"/>
      <c r="T10" s="11"/>
      <c r="U10" s="647" t="str">
        <f>IF(⑥実績報告書5!$A$4="","",SUMIF(⑥実績報告書5!$A$4:$A$49,"④",⑥実績報告書5!$E$4:$E$49))</f>
        <v/>
      </c>
      <c r="V10" s="647"/>
      <c r="W10" s="647"/>
      <c r="X10" s="647"/>
      <c r="Y10" s="4"/>
      <c r="Z10" s="9" t="s">
        <v>2</v>
      </c>
      <c r="AA10" s="11"/>
      <c r="AB10" s="648" t="str">
        <f>IF(③変更承認申請書!AB36="","",③変更承認申請書!AB36)</f>
        <v/>
      </c>
      <c r="AC10" s="648"/>
      <c r="AD10" s="648"/>
      <c r="AE10" s="648"/>
      <c r="AF10" s="648"/>
      <c r="AG10" s="4"/>
      <c r="AH10" s="9" t="s">
        <v>2</v>
      </c>
      <c r="AI10" s="641" t="str">
        <f>IF(②申請書４!AI6="","",②申請書４!AI6)</f>
        <v/>
      </c>
      <c r="AJ10" s="642"/>
      <c r="AK10" s="642"/>
      <c r="AL10" s="642"/>
      <c r="AM10" s="642"/>
      <c r="AN10" s="642"/>
      <c r="AO10" s="643"/>
      <c r="AS10" s="16"/>
      <c r="AT10" s="7"/>
      <c r="AU10" s="7"/>
      <c r="BA10" s="7"/>
      <c r="CC10" s="659"/>
      <c r="CD10" s="660"/>
      <c r="CE10" s="660"/>
      <c r="CF10" s="660"/>
      <c r="CG10" s="660"/>
      <c r="CH10" s="660"/>
      <c r="CI10" s="660"/>
      <c r="CJ10" s="660"/>
      <c r="CK10" s="660"/>
      <c r="CL10" s="660"/>
      <c r="CM10" s="660"/>
      <c r="CN10" s="660"/>
      <c r="CO10" s="660"/>
      <c r="CP10" s="660"/>
      <c r="CQ10" s="660"/>
      <c r="CR10" s="660"/>
      <c r="CS10" s="660"/>
      <c r="CT10" s="661"/>
      <c r="CU10" s="11"/>
      <c r="CV10" s="647"/>
      <c r="CW10" s="647"/>
      <c r="CX10" s="647"/>
      <c r="CY10" s="647"/>
      <c r="CZ10" s="4"/>
      <c r="DA10" s="9" t="s">
        <v>2</v>
      </c>
      <c r="DB10" s="11"/>
      <c r="DC10" s="647"/>
      <c r="DD10" s="647"/>
      <c r="DE10" s="647"/>
      <c r="DF10" s="647"/>
      <c r="DG10" s="647"/>
      <c r="DH10" s="4"/>
      <c r="DI10" s="9" t="s">
        <v>2</v>
      </c>
      <c r="DJ10" s="669" t="str">
        <f>IF(②申請書４!DJ6="","",②申請書４!DJ6)</f>
        <v/>
      </c>
      <c r="DK10" s="670"/>
      <c r="DL10" s="670"/>
      <c r="DM10" s="670"/>
      <c r="DN10" s="670"/>
      <c r="DO10" s="670"/>
      <c r="DP10" s="671"/>
    </row>
    <row r="11" spans="1:120" ht="23.1" customHeight="1">
      <c r="B11" s="662"/>
      <c r="C11" s="663"/>
      <c r="D11" s="663"/>
      <c r="E11" s="663"/>
      <c r="F11" s="663"/>
      <c r="G11" s="663"/>
      <c r="H11" s="663"/>
      <c r="I11" s="663"/>
      <c r="J11" s="663"/>
      <c r="K11" s="663"/>
      <c r="L11" s="663"/>
      <c r="M11" s="663"/>
      <c r="N11" s="663"/>
      <c r="O11" s="663"/>
      <c r="P11" s="663"/>
      <c r="Q11" s="663"/>
      <c r="R11" s="663"/>
      <c r="S11" s="664"/>
      <c r="T11" s="131" t="s">
        <v>35</v>
      </c>
      <c r="U11" s="649"/>
      <c r="V11" s="649"/>
      <c r="W11" s="649"/>
      <c r="X11" s="649"/>
      <c r="Y11" s="132"/>
      <c r="Z11" s="133" t="s">
        <v>34</v>
      </c>
      <c r="AA11" s="131" t="s">
        <v>35</v>
      </c>
      <c r="AB11" s="650" t="str">
        <f>IF(③変更承認申請書!AB37="","",③変更承認申請書!AB37)</f>
        <v/>
      </c>
      <c r="AC11" s="650"/>
      <c r="AD11" s="650"/>
      <c r="AE11" s="650"/>
      <c r="AF11" s="650"/>
      <c r="AG11" s="132"/>
      <c r="AH11" s="133" t="s">
        <v>34</v>
      </c>
      <c r="AI11" s="644"/>
      <c r="AJ11" s="645"/>
      <c r="AK11" s="645"/>
      <c r="AL11" s="645"/>
      <c r="AM11" s="645"/>
      <c r="AN11" s="645"/>
      <c r="AO11" s="646"/>
      <c r="CC11" s="662"/>
      <c r="CD11" s="663"/>
      <c r="CE11" s="663"/>
      <c r="CF11" s="663"/>
      <c r="CG11" s="663"/>
      <c r="CH11" s="663"/>
      <c r="CI11" s="663"/>
      <c r="CJ11" s="663"/>
      <c r="CK11" s="663"/>
      <c r="CL11" s="663"/>
      <c r="CM11" s="663"/>
      <c r="CN11" s="663"/>
      <c r="CO11" s="663"/>
      <c r="CP11" s="663"/>
      <c r="CQ11" s="663"/>
      <c r="CR11" s="663"/>
      <c r="CS11" s="663"/>
      <c r="CT11" s="664"/>
      <c r="CU11" s="131" t="s">
        <v>35</v>
      </c>
      <c r="CV11" s="675"/>
      <c r="CW11" s="675"/>
      <c r="CX11" s="675"/>
      <c r="CY11" s="675"/>
      <c r="CZ11" s="132"/>
      <c r="DA11" s="133" t="s">
        <v>34</v>
      </c>
      <c r="DB11" s="131" t="s">
        <v>35</v>
      </c>
      <c r="DC11" s="652"/>
      <c r="DD11" s="652"/>
      <c r="DE11" s="652"/>
      <c r="DF11" s="652"/>
      <c r="DG11" s="652"/>
      <c r="DH11" s="132"/>
      <c r="DI11" s="133" t="s">
        <v>34</v>
      </c>
      <c r="DJ11" s="672"/>
      <c r="DK11" s="673"/>
      <c r="DL11" s="673"/>
      <c r="DM11" s="673"/>
      <c r="DN11" s="673"/>
      <c r="DO11" s="673"/>
      <c r="DP11" s="674"/>
    </row>
    <row r="12" spans="1:120" ht="23.1" customHeight="1">
      <c r="B12" s="659" t="str">
        <f>IF(⑥実績報告書１!Q52="","",⑥実績報告書１!Q52)</f>
        <v/>
      </c>
      <c r="C12" s="660"/>
      <c r="D12" s="660"/>
      <c r="E12" s="660"/>
      <c r="F12" s="660"/>
      <c r="G12" s="660"/>
      <c r="H12" s="660"/>
      <c r="I12" s="660"/>
      <c r="J12" s="660"/>
      <c r="K12" s="660"/>
      <c r="L12" s="660"/>
      <c r="M12" s="660"/>
      <c r="N12" s="660"/>
      <c r="O12" s="660"/>
      <c r="P12" s="660"/>
      <c r="Q12" s="660"/>
      <c r="R12" s="660"/>
      <c r="S12" s="661"/>
      <c r="T12" s="11"/>
      <c r="U12" s="647" t="str">
        <f>IF(⑥実績報告書5!$A$4="","",SUMIF(⑥実績報告書5!$A$4:$A$49,"⑤",⑥実績報告書5!$E$4:$E$49))</f>
        <v/>
      </c>
      <c r="V12" s="647"/>
      <c r="W12" s="647"/>
      <c r="X12" s="647"/>
      <c r="Y12" s="4"/>
      <c r="Z12" s="9" t="s">
        <v>2</v>
      </c>
      <c r="AA12" s="11"/>
      <c r="AB12" s="648" t="str">
        <f>IF(③変更承認申請書!AB38="","",③変更承認申請書!AB38)</f>
        <v/>
      </c>
      <c r="AC12" s="648"/>
      <c r="AD12" s="648"/>
      <c r="AE12" s="648"/>
      <c r="AF12" s="648"/>
      <c r="AG12" s="4"/>
      <c r="AH12" s="9" t="s">
        <v>2</v>
      </c>
      <c r="AI12" s="641" t="str">
        <f>IF(②申請書４!AI7="","",②申請書４!AI7)</f>
        <v/>
      </c>
      <c r="AJ12" s="642"/>
      <c r="AK12" s="642"/>
      <c r="AL12" s="642"/>
      <c r="AM12" s="642"/>
      <c r="AN12" s="642"/>
      <c r="AO12" s="643"/>
      <c r="BS12" s="7"/>
      <c r="CC12" s="659"/>
      <c r="CD12" s="660"/>
      <c r="CE12" s="660"/>
      <c r="CF12" s="660"/>
      <c r="CG12" s="660"/>
      <c r="CH12" s="660"/>
      <c r="CI12" s="660"/>
      <c r="CJ12" s="660"/>
      <c r="CK12" s="660"/>
      <c r="CL12" s="660"/>
      <c r="CM12" s="660"/>
      <c r="CN12" s="660"/>
      <c r="CO12" s="660"/>
      <c r="CP12" s="660"/>
      <c r="CQ12" s="660"/>
      <c r="CR12" s="660"/>
      <c r="CS12" s="660"/>
      <c r="CT12" s="661"/>
      <c r="CU12" s="11"/>
      <c r="CV12" s="647"/>
      <c r="CW12" s="647"/>
      <c r="CX12" s="647"/>
      <c r="CY12" s="647"/>
      <c r="CZ12" s="4"/>
      <c r="DA12" s="9" t="s">
        <v>2</v>
      </c>
      <c r="DB12" s="11"/>
      <c r="DC12" s="647"/>
      <c r="DD12" s="647"/>
      <c r="DE12" s="647"/>
      <c r="DF12" s="647"/>
      <c r="DG12" s="647"/>
      <c r="DH12" s="4"/>
      <c r="DI12" s="9" t="s">
        <v>2</v>
      </c>
      <c r="DJ12" s="669" t="str">
        <f>IF(②申請書４!DJ7="","",②申請書４!DJ7)</f>
        <v/>
      </c>
      <c r="DK12" s="670"/>
      <c r="DL12" s="670"/>
      <c r="DM12" s="670"/>
      <c r="DN12" s="670"/>
      <c r="DO12" s="670"/>
      <c r="DP12" s="671"/>
    </row>
    <row r="13" spans="1:120" ht="23.1" customHeight="1" thickBot="1">
      <c r="B13" s="662"/>
      <c r="C13" s="663"/>
      <c r="D13" s="663"/>
      <c r="E13" s="663"/>
      <c r="F13" s="663"/>
      <c r="G13" s="663"/>
      <c r="H13" s="663"/>
      <c r="I13" s="663"/>
      <c r="J13" s="663"/>
      <c r="K13" s="663"/>
      <c r="L13" s="663"/>
      <c r="M13" s="663"/>
      <c r="N13" s="663"/>
      <c r="O13" s="663"/>
      <c r="P13" s="663"/>
      <c r="Q13" s="663"/>
      <c r="R13" s="663"/>
      <c r="S13" s="664"/>
      <c r="T13" s="131" t="s">
        <v>35</v>
      </c>
      <c r="U13" s="649"/>
      <c r="V13" s="649"/>
      <c r="W13" s="649"/>
      <c r="X13" s="649"/>
      <c r="Y13" s="132"/>
      <c r="Z13" s="133" t="s">
        <v>34</v>
      </c>
      <c r="AA13" s="131" t="s">
        <v>35</v>
      </c>
      <c r="AB13" s="650" t="str">
        <f>IF(③変更承認申請書!AB39="","",③変更承認申請書!AB39)</f>
        <v/>
      </c>
      <c r="AC13" s="650"/>
      <c r="AD13" s="650"/>
      <c r="AE13" s="650"/>
      <c r="AF13" s="650"/>
      <c r="AG13" s="132"/>
      <c r="AH13" s="133" t="s">
        <v>34</v>
      </c>
      <c r="AI13" s="644"/>
      <c r="AJ13" s="645"/>
      <c r="AK13" s="645"/>
      <c r="AL13" s="645"/>
      <c r="AM13" s="645"/>
      <c r="AN13" s="645"/>
      <c r="AO13" s="646"/>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CC13" s="662"/>
      <c r="CD13" s="663"/>
      <c r="CE13" s="663"/>
      <c r="CF13" s="663"/>
      <c r="CG13" s="663"/>
      <c r="CH13" s="663"/>
      <c r="CI13" s="663"/>
      <c r="CJ13" s="663"/>
      <c r="CK13" s="663"/>
      <c r="CL13" s="663"/>
      <c r="CM13" s="663"/>
      <c r="CN13" s="663"/>
      <c r="CO13" s="663"/>
      <c r="CP13" s="663"/>
      <c r="CQ13" s="663"/>
      <c r="CR13" s="663"/>
      <c r="CS13" s="663"/>
      <c r="CT13" s="664"/>
      <c r="CU13" s="131" t="s">
        <v>35</v>
      </c>
      <c r="CV13" s="675"/>
      <c r="CW13" s="675"/>
      <c r="CX13" s="675"/>
      <c r="CY13" s="675"/>
      <c r="CZ13" s="132"/>
      <c r="DA13" s="133" t="s">
        <v>34</v>
      </c>
      <c r="DB13" s="131" t="s">
        <v>35</v>
      </c>
      <c r="DC13" s="652"/>
      <c r="DD13" s="652"/>
      <c r="DE13" s="652"/>
      <c r="DF13" s="652"/>
      <c r="DG13" s="652"/>
      <c r="DH13" s="132"/>
      <c r="DI13" s="133" t="s">
        <v>34</v>
      </c>
      <c r="DJ13" s="672"/>
      <c r="DK13" s="673"/>
      <c r="DL13" s="673"/>
      <c r="DM13" s="673"/>
      <c r="DN13" s="673"/>
      <c r="DO13" s="673"/>
      <c r="DP13" s="674"/>
    </row>
    <row r="14" spans="1:120" ht="23.1" customHeight="1">
      <c r="B14" s="272" t="s">
        <v>3</v>
      </c>
      <c r="C14" s="273"/>
      <c r="D14" s="273"/>
      <c r="E14" s="273"/>
      <c r="F14" s="273"/>
      <c r="G14" s="273"/>
      <c r="H14" s="273"/>
      <c r="I14" s="273"/>
      <c r="J14" s="273"/>
      <c r="K14" s="273"/>
      <c r="L14" s="273"/>
      <c r="M14" s="273"/>
      <c r="N14" s="273"/>
      <c r="O14" s="273"/>
      <c r="P14" s="273"/>
      <c r="Q14" s="273"/>
      <c r="R14" s="273"/>
      <c r="S14" s="274"/>
      <c r="T14" s="651" t="str">
        <f>IF(B4="","",SUMIF(T4:T13,"",U4:X13))</f>
        <v/>
      </c>
      <c r="U14" s="647"/>
      <c r="V14" s="647"/>
      <c r="W14" s="647"/>
      <c r="X14" s="647"/>
      <c r="Y14" s="4"/>
      <c r="Z14" s="9" t="s">
        <v>2</v>
      </c>
      <c r="AA14" s="651" t="str">
        <f>IF(B4="","",SUMIF(AA4:AA13,"",AB4:AF13))</f>
        <v/>
      </c>
      <c r="AB14" s="647"/>
      <c r="AC14" s="647"/>
      <c r="AD14" s="647"/>
      <c r="AE14" s="647"/>
      <c r="AF14" s="647"/>
      <c r="AG14" s="4"/>
      <c r="AH14" s="9" t="s">
        <v>2</v>
      </c>
      <c r="AI14" s="653"/>
      <c r="AJ14" s="654"/>
      <c r="AK14" s="654"/>
      <c r="AL14" s="654"/>
      <c r="AM14" s="654"/>
      <c r="AN14" s="654"/>
      <c r="AO14" s="655"/>
      <c r="AQ14" s="307" t="s">
        <v>434</v>
      </c>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9"/>
      <c r="BP14" s="24"/>
      <c r="BQ14" s="24"/>
      <c r="BR14" s="24"/>
      <c r="CC14" s="272" t="s">
        <v>3</v>
      </c>
      <c r="CD14" s="273"/>
      <c r="CE14" s="273"/>
      <c r="CF14" s="273"/>
      <c r="CG14" s="273"/>
      <c r="CH14" s="273"/>
      <c r="CI14" s="273"/>
      <c r="CJ14" s="273"/>
      <c r="CK14" s="273"/>
      <c r="CL14" s="273"/>
      <c r="CM14" s="273"/>
      <c r="CN14" s="273"/>
      <c r="CO14" s="273"/>
      <c r="CP14" s="273"/>
      <c r="CQ14" s="273"/>
      <c r="CR14" s="273"/>
      <c r="CS14" s="273"/>
      <c r="CT14" s="274"/>
      <c r="CU14" s="651">
        <f>IF(CC4="","",SUMIF(CU4:CU13,"",CV4:CY13))</f>
        <v>810844</v>
      </c>
      <c r="CV14" s="647"/>
      <c r="CW14" s="647"/>
      <c r="CX14" s="647"/>
      <c r="CY14" s="647"/>
      <c r="CZ14" s="4"/>
      <c r="DA14" s="9" t="s">
        <v>2</v>
      </c>
      <c r="DB14" s="651">
        <f>IF(CC4="","",SUMIF(DB4:DB13,"",DC4:DG13))</f>
        <v>810844</v>
      </c>
      <c r="DC14" s="647"/>
      <c r="DD14" s="647"/>
      <c r="DE14" s="647"/>
      <c r="DF14" s="647"/>
      <c r="DG14" s="647"/>
      <c r="DH14" s="4"/>
      <c r="DI14" s="9" t="s">
        <v>2</v>
      </c>
      <c r="DJ14" s="653"/>
      <c r="DK14" s="654"/>
      <c r="DL14" s="654"/>
      <c r="DM14" s="654"/>
      <c r="DN14" s="654"/>
      <c r="DO14" s="654"/>
      <c r="DP14" s="655"/>
    </row>
    <row r="15" spans="1:120" ht="23.1" customHeight="1">
      <c r="B15" s="275"/>
      <c r="C15" s="276"/>
      <c r="D15" s="276"/>
      <c r="E15" s="276"/>
      <c r="F15" s="276"/>
      <c r="G15" s="276"/>
      <c r="H15" s="276"/>
      <c r="I15" s="276"/>
      <c r="J15" s="276"/>
      <c r="K15" s="276"/>
      <c r="L15" s="276"/>
      <c r="M15" s="276"/>
      <c r="N15" s="276"/>
      <c r="O15" s="276"/>
      <c r="P15" s="276"/>
      <c r="Q15" s="276"/>
      <c r="R15" s="276"/>
      <c r="S15" s="277"/>
      <c r="T15" s="131" t="s">
        <v>228</v>
      </c>
      <c r="U15" s="652" t="str">
        <f>IF(B4="","",SUMIF(T4:T13,"(",U4:X13))</f>
        <v/>
      </c>
      <c r="V15" s="652"/>
      <c r="W15" s="652"/>
      <c r="X15" s="652"/>
      <c r="Y15" s="132"/>
      <c r="Z15" s="133" t="s">
        <v>34</v>
      </c>
      <c r="AA15" s="131" t="s">
        <v>35</v>
      </c>
      <c r="AB15" s="652" t="str">
        <f>IF(B4="","",SUMIF(AA4:AA13,"(",AB4:AF13))</f>
        <v/>
      </c>
      <c r="AC15" s="652"/>
      <c r="AD15" s="652"/>
      <c r="AE15" s="652"/>
      <c r="AF15" s="652"/>
      <c r="AG15" s="132"/>
      <c r="AH15" s="133" t="s">
        <v>34</v>
      </c>
      <c r="AI15" s="656"/>
      <c r="AJ15" s="657"/>
      <c r="AK15" s="657"/>
      <c r="AL15" s="657"/>
      <c r="AM15" s="657"/>
      <c r="AN15" s="657"/>
      <c r="AO15" s="658"/>
      <c r="AQ15" s="310"/>
      <c r="AR15" s="306"/>
      <c r="AS15" s="306"/>
      <c r="AT15" s="306"/>
      <c r="AU15" s="306"/>
      <c r="AV15" s="306"/>
      <c r="AW15" s="306"/>
      <c r="AX15" s="306"/>
      <c r="AY15" s="306"/>
      <c r="AZ15" s="306"/>
      <c r="BA15" s="306"/>
      <c r="BB15" s="306"/>
      <c r="BC15" s="306"/>
      <c r="BD15" s="306"/>
      <c r="BE15" s="306"/>
      <c r="BF15" s="306"/>
      <c r="BG15" s="306"/>
      <c r="BH15" s="306"/>
      <c r="BI15" s="306"/>
      <c r="BJ15" s="306"/>
      <c r="BK15" s="306"/>
      <c r="BL15" s="306"/>
      <c r="BM15" s="306"/>
      <c r="BN15" s="306"/>
      <c r="BO15" s="311"/>
      <c r="CC15" s="275"/>
      <c r="CD15" s="276"/>
      <c r="CE15" s="276"/>
      <c r="CF15" s="276"/>
      <c r="CG15" s="276"/>
      <c r="CH15" s="276"/>
      <c r="CI15" s="276"/>
      <c r="CJ15" s="276"/>
      <c r="CK15" s="276"/>
      <c r="CL15" s="276"/>
      <c r="CM15" s="276"/>
      <c r="CN15" s="276"/>
      <c r="CO15" s="276"/>
      <c r="CP15" s="276"/>
      <c r="CQ15" s="276"/>
      <c r="CR15" s="276"/>
      <c r="CS15" s="276"/>
      <c r="CT15" s="277"/>
      <c r="CU15" s="131" t="s">
        <v>228</v>
      </c>
      <c r="CV15" s="652">
        <f>IF(CC4="","",SUMIF(CU4:CU13,"(",CV4:CY13))</f>
        <v>648000</v>
      </c>
      <c r="CW15" s="652"/>
      <c r="CX15" s="652"/>
      <c r="CY15" s="652"/>
      <c r="CZ15" s="132"/>
      <c r="DA15" s="133" t="s">
        <v>34</v>
      </c>
      <c r="DB15" s="131" t="s">
        <v>35</v>
      </c>
      <c r="DC15" s="652">
        <f>IF(CC4="","",SUMIF(DB4:DB13,"(",DC4:DG13))</f>
        <v>648000</v>
      </c>
      <c r="DD15" s="652"/>
      <c r="DE15" s="652"/>
      <c r="DF15" s="652"/>
      <c r="DG15" s="652"/>
      <c r="DH15" s="132"/>
      <c r="DI15" s="133" t="s">
        <v>34</v>
      </c>
      <c r="DJ15" s="656"/>
      <c r="DK15" s="657"/>
      <c r="DL15" s="657"/>
      <c r="DM15" s="657"/>
      <c r="DN15" s="657"/>
      <c r="DO15" s="657"/>
      <c r="DP15" s="658"/>
    </row>
    <row r="16" spans="1:120" ht="26.1" customHeight="1">
      <c r="AQ16" s="310"/>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11"/>
    </row>
    <row r="17" spans="2:120" ht="26.1" customHeight="1" thickBot="1">
      <c r="B17" t="s">
        <v>594</v>
      </c>
      <c r="AQ17" s="312"/>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4"/>
      <c r="CC17" t="s">
        <v>594</v>
      </c>
    </row>
    <row r="18" spans="2:120" ht="34.5" customHeight="1">
      <c r="B18" s="302" t="s">
        <v>0</v>
      </c>
      <c r="C18" s="224"/>
      <c r="D18" s="224"/>
      <c r="E18" s="224"/>
      <c r="F18" s="224"/>
      <c r="G18" s="224"/>
      <c r="H18" s="303"/>
      <c r="I18" s="302" t="s">
        <v>33</v>
      </c>
      <c r="J18" s="224"/>
      <c r="K18" s="224"/>
      <c r="L18" s="224"/>
      <c r="M18" s="224"/>
      <c r="N18" s="224"/>
      <c r="O18" s="303"/>
      <c r="P18" s="224" t="s">
        <v>32</v>
      </c>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303"/>
      <c r="CC18" s="302" t="s">
        <v>0</v>
      </c>
      <c r="CD18" s="224"/>
      <c r="CE18" s="224"/>
      <c r="CF18" s="224"/>
      <c r="CG18" s="224"/>
      <c r="CH18" s="224"/>
      <c r="CI18" s="303"/>
      <c r="CJ18" s="302" t="s">
        <v>33</v>
      </c>
      <c r="CK18" s="224"/>
      <c r="CL18" s="224"/>
      <c r="CM18" s="224"/>
      <c r="CN18" s="224"/>
      <c r="CO18" s="224"/>
      <c r="CP18" s="303"/>
      <c r="CQ18" s="224" t="s">
        <v>32</v>
      </c>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303"/>
    </row>
    <row r="19" spans="2:120" ht="34.5" customHeight="1">
      <c r="B19" s="302" t="s">
        <v>1</v>
      </c>
      <c r="C19" s="224"/>
      <c r="D19" s="224"/>
      <c r="E19" s="224"/>
      <c r="F19" s="224"/>
      <c r="G19" s="224"/>
      <c r="H19" s="303"/>
      <c r="I19" s="235" t="str">
        <f>IF(U15="","",U15)</f>
        <v/>
      </c>
      <c r="J19" s="236"/>
      <c r="K19" s="236"/>
      <c r="L19" s="236"/>
      <c r="M19" s="236"/>
      <c r="N19" s="3"/>
      <c r="O19" s="8" t="s">
        <v>2</v>
      </c>
      <c r="P19" s="376" t="str">
        <f>IF(②申請書４!P12="","",②申請書４!P12)</f>
        <v/>
      </c>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7"/>
      <c r="CC19" s="302" t="s">
        <v>1</v>
      </c>
      <c r="CD19" s="224"/>
      <c r="CE19" s="224"/>
      <c r="CF19" s="224"/>
      <c r="CG19" s="224"/>
      <c r="CH19" s="224"/>
      <c r="CI19" s="303"/>
      <c r="CJ19" s="235">
        <v>648000</v>
      </c>
      <c r="CK19" s="236"/>
      <c r="CL19" s="236"/>
      <c r="CM19" s="236"/>
      <c r="CN19" s="236"/>
      <c r="CO19" s="3"/>
      <c r="CP19" s="8" t="s">
        <v>2</v>
      </c>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7"/>
    </row>
    <row r="20" spans="2:120" ht="34.5" customHeight="1">
      <c r="B20" s="302" t="s">
        <v>38</v>
      </c>
      <c r="C20" s="224"/>
      <c r="D20" s="224"/>
      <c r="E20" s="224"/>
      <c r="F20" s="224"/>
      <c r="G20" s="224"/>
      <c r="H20" s="303"/>
      <c r="I20" s="443" t="str">
        <f>IF(②申請書４!I13="","",②申請書４!I13)</f>
        <v/>
      </c>
      <c r="J20" s="439"/>
      <c r="K20" s="439"/>
      <c r="L20" s="439"/>
      <c r="M20" s="439"/>
      <c r="N20" s="3"/>
      <c r="O20" s="8" t="s">
        <v>2</v>
      </c>
      <c r="P20" s="376" t="str">
        <f>IF(②申請書４!P13="","",②申請書４!P13)</f>
        <v/>
      </c>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7"/>
      <c r="AQ20" s="306" t="s">
        <v>689</v>
      </c>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C20" s="302" t="s">
        <v>38</v>
      </c>
      <c r="CD20" s="224"/>
      <c r="CE20" s="224"/>
      <c r="CF20" s="224"/>
      <c r="CG20" s="224"/>
      <c r="CH20" s="224"/>
      <c r="CI20" s="303"/>
      <c r="CJ20" s="434"/>
      <c r="CK20" s="435"/>
      <c r="CL20" s="435"/>
      <c r="CM20" s="435"/>
      <c r="CN20" s="435"/>
      <c r="CO20" s="3"/>
      <c r="CP20" s="8" t="s">
        <v>2</v>
      </c>
      <c r="CQ20" s="436" t="s">
        <v>876</v>
      </c>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7"/>
    </row>
    <row r="21" spans="2:120" ht="34.5" customHeight="1">
      <c r="B21" s="302" t="s">
        <v>39</v>
      </c>
      <c r="C21" s="224"/>
      <c r="D21" s="224"/>
      <c r="E21" s="224"/>
      <c r="F21" s="224"/>
      <c r="G21" s="224"/>
      <c r="H21" s="303"/>
      <c r="I21" s="443" t="str">
        <f>IF(②申請書４!I14="","",②申請書４!I14)</f>
        <v/>
      </c>
      <c r="J21" s="439"/>
      <c r="K21" s="439"/>
      <c r="L21" s="439"/>
      <c r="M21" s="439"/>
      <c r="N21" s="3"/>
      <c r="O21" s="8" t="s">
        <v>2</v>
      </c>
      <c r="P21" s="376" t="str">
        <f>IF(②申請書４!P14="","",②申請書４!P14)</f>
        <v/>
      </c>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7"/>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C21" s="302" t="s">
        <v>39</v>
      </c>
      <c r="CD21" s="224"/>
      <c r="CE21" s="224"/>
      <c r="CF21" s="224"/>
      <c r="CG21" s="224"/>
      <c r="CH21" s="224"/>
      <c r="CI21" s="303"/>
      <c r="CJ21" s="434"/>
      <c r="CK21" s="435"/>
      <c r="CL21" s="435"/>
      <c r="CM21" s="435"/>
      <c r="CN21" s="435"/>
      <c r="CO21" s="3"/>
      <c r="CP21" s="8" t="s">
        <v>2</v>
      </c>
      <c r="CQ21" s="436" t="s">
        <v>877</v>
      </c>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7"/>
    </row>
    <row r="22" spans="2:120" ht="34.5" customHeight="1">
      <c r="B22" s="302" t="s">
        <v>40</v>
      </c>
      <c r="C22" s="224"/>
      <c r="D22" s="224"/>
      <c r="E22" s="224"/>
      <c r="F22" s="224"/>
      <c r="G22" s="224"/>
      <c r="H22" s="303"/>
      <c r="I22" s="235" t="str">
        <f>IF(B4="","",T14-SUM(U15,I20,I21,I23))</f>
        <v/>
      </c>
      <c r="J22" s="236"/>
      <c r="K22" s="236"/>
      <c r="L22" s="236"/>
      <c r="M22" s="236"/>
      <c r="N22" s="3"/>
      <c r="O22" s="8" t="s">
        <v>2</v>
      </c>
      <c r="P22" s="376" t="str">
        <f>IF(②申請書４!P15="","",②申請書４!P15)</f>
        <v/>
      </c>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CC22" s="302" t="s">
        <v>40</v>
      </c>
      <c r="CD22" s="224"/>
      <c r="CE22" s="224"/>
      <c r="CF22" s="224"/>
      <c r="CG22" s="224"/>
      <c r="CH22" s="224"/>
      <c r="CI22" s="303"/>
      <c r="CJ22" s="434">
        <v>162844</v>
      </c>
      <c r="CK22" s="435"/>
      <c r="CL22" s="435"/>
      <c r="CM22" s="435"/>
      <c r="CN22" s="435"/>
      <c r="CO22" s="3"/>
      <c r="CP22" s="8" t="s">
        <v>2</v>
      </c>
      <c r="CQ22" s="436" t="s">
        <v>878</v>
      </c>
      <c r="CR22" s="436"/>
      <c r="CS22" s="436"/>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7"/>
    </row>
    <row r="23" spans="2:120" ht="34.5" customHeight="1" thickBot="1">
      <c r="B23" s="302" t="s">
        <v>41</v>
      </c>
      <c r="C23" s="224"/>
      <c r="D23" s="224"/>
      <c r="E23" s="224"/>
      <c r="F23" s="224"/>
      <c r="G23" s="224"/>
      <c r="H23" s="303"/>
      <c r="I23" s="443" t="str">
        <f>IF(②申請書４!I16="","",②申請書４!I16)</f>
        <v/>
      </c>
      <c r="J23" s="439"/>
      <c r="K23" s="439"/>
      <c r="L23" s="439"/>
      <c r="M23" s="439"/>
      <c r="N23" s="3"/>
      <c r="O23" s="8" t="s">
        <v>2</v>
      </c>
      <c r="P23" s="376" t="str">
        <f>IF(②申請書４!P16="","",②申請書４!P16)</f>
        <v/>
      </c>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7"/>
      <c r="AQ23" t="s">
        <v>656</v>
      </c>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302" t="s">
        <v>41</v>
      </c>
      <c r="CD23" s="224"/>
      <c r="CE23" s="224"/>
      <c r="CF23" s="224"/>
      <c r="CG23" s="224"/>
      <c r="CH23" s="224"/>
      <c r="CI23" s="303"/>
      <c r="CJ23" s="434"/>
      <c r="CK23" s="435"/>
      <c r="CL23" s="435"/>
      <c r="CM23" s="435"/>
      <c r="CN23" s="435"/>
      <c r="CO23" s="3"/>
      <c r="CP23" s="8" t="s">
        <v>2</v>
      </c>
      <c r="CQ23" s="436" t="s">
        <v>879</v>
      </c>
      <c r="CR23" s="436"/>
      <c r="CS23" s="436"/>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7"/>
    </row>
    <row r="24" spans="2:120" ht="34.5" customHeight="1" thickBot="1">
      <c r="B24" s="323" t="s">
        <v>3</v>
      </c>
      <c r="C24" s="230"/>
      <c r="D24" s="230"/>
      <c r="E24" s="230"/>
      <c r="F24" s="230"/>
      <c r="G24" s="230"/>
      <c r="H24" s="324"/>
      <c r="I24" s="325" t="str">
        <f>IF(B4="","",SUM(I19:M23))</f>
        <v/>
      </c>
      <c r="J24" s="326"/>
      <c r="K24" s="326"/>
      <c r="L24" s="326"/>
      <c r="M24" s="326"/>
      <c r="N24" s="5"/>
      <c r="O24" s="12" t="s">
        <v>2</v>
      </c>
      <c r="P24" s="376" t="str">
        <f>IF(②申請書４!P17="","",②申請書４!P17)</f>
        <v/>
      </c>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7"/>
      <c r="AQ24" s="676" t="s">
        <v>722</v>
      </c>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7"/>
      <c r="BN24" s="677"/>
      <c r="BO24" s="677"/>
      <c r="BP24" s="677"/>
      <c r="BQ24" s="677"/>
      <c r="BR24" s="677"/>
      <c r="BS24" s="677"/>
      <c r="BT24" s="677"/>
      <c r="BU24" s="677"/>
      <c r="BV24" s="677"/>
      <c r="BW24" s="677"/>
      <c r="BX24" s="677"/>
      <c r="BY24" s="677"/>
      <c r="BZ24" s="677"/>
      <c r="CA24" s="678"/>
      <c r="CC24" s="323" t="s">
        <v>3</v>
      </c>
      <c r="CD24" s="230"/>
      <c r="CE24" s="230"/>
      <c r="CF24" s="230"/>
      <c r="CG24" s="230"/>
      <c r="CH24" s="230"/>
      <c r="CI24" s="324"/>
      <c r="CJ24" s="325">
        <f>IF(CC4="","",SUM(CJ19:CN23))</f>
        <v>810844</v>
      </c>
      <c r="CK24" s="326"/>
      <c r="CL24" s="326"/>
      <c r="CM24" s="326"/>
      <c r="CN24" s="326"/>
      <c r="CO24" s="5"/>
      <c r="CP24" s="12" t="s">
        <v>2</v>
      </c>
      <c r="CQ24" s="436"/>
      <c r="CR24" s="436"/>
      <c r="CS24" s="436"/>
      <c r="CT24" s="436"/>
      <c r="CU24" s="436"/>
      <c r="CV24" s="436"/>
      <c r="CW24" s="436"/>
      <c r="CX24" s="436"/>
      <c r="CY24" s="436"/>
      <c r="CZ24" s="436"/>
      <c r="DA24" s="436"/>
      <c r="DB24" s="436"/>
      <c r="DC24" s="436"/>
      <c r="DD24" s="436"/>
      <c r="DE24" s="436"/>
      <c r="DF24" s="436"/>
      <c r="DG24" s="436"/>
      <c r="DH24" s="436"/>
      <c r="DI24" s="436"/>
      <c r="DJ24" s="436"/>
      <c r="DK24" s="436"/>
      <c r="DL24" s="436"/>
      <c r="DM24" s="436"/>
      <c r="DN24" s="436"/>
      <c r="DO24" s="436"/>
      <c r="DP24" s="437"/>
    </row>
    <row r="25" spans="2:120" ht="25.5" customHeight="1">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row>
    <row r="26" spans="2:120" ht="34.5" customHeight="1">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row>
    <row r="27" spans="2:120" ht="26.1" customHeight="1">
      <c r="AQ27" s="21"/>
      <c r="AR27" s="21"/>
      <c r="AS27" s="21"/>
      <c r="AT27" s="21"/>
      <c r="AU27" s="21"/>
      <c r="AV27" s="21"/>
      <c r="AW27" s="21"/>
      <c r="AX27" s="21"/>
      <c r="AY27" s="21"/>
      <c r="BB27" s="21"/>
      <c r="BC27" s="21"/>
      <c r="BD27" s="21"/>
      <c r="BE27" s="21"/>
    </row>
    <row r="28" spans="2:120" ht="26.1" customHeight="1">
      <c r="AQ28" s="21"/>
      <c r="AR28" s="21"/>
      <c r="AS28" s="21"/>
      <c r="AT28" s="21"/>
      <c r="AU28" s="21"/>
      <c r="AV28" s="21"/>
      <c r="AW28" s="21"/>
      <c r="AX28" s="21"/>
      <c r="AY28" s="21"/>
      <c r="BB28" s="21"/>
      <c r="BC28" s="21"/>
      <c r="BD28" s="21"/>
      <c r="BE28" s="21"/>
    </row>
    <row r="29" spans="2:120" ht="26.1" customHeight="1">
      <c r="AQ29" s="21"/>
      <c r="AR29" s="21"/>
      <c r="AS29" s="21"/>
      <c r="AT29" s="21"/>
      <c r="AU29" s="21"/>
      <c r="AV29" s="21"/>
      <c r="AW29" s="21"/>
      <c r="AX29" s="21"/>
      <c r="AY29" s="21"/>
      <c r="BB29" s="21"/>
      <c r="BC29" s="21"/>
      <c r="BD29" s="21"/>
      <c r="BE29" s="21"/>
    </row>
  </sheetData>
  <sheetProtection sheet="1" formatCells="0" formatColumns="0" formatRows="0" selectLockedCells="1" autoFilter="0"/>
  <mergeCells count="129">
    <mergeCell ref="DC15:DG15"/>
    <mergeCell ref="AQ20:BZ21"/>
    <mergeCell ref="CC24:CI24"/>
    <mergeCell ref="CJ24:CN24"/>
    <mergeCell ref="CQ24:DP24"/>
    <mergeCell ref="CC22:CI22"/>
    <mergeCell ref="CJ22:CN22"/>
    <mergeCell ref="CQ22:DP22"/>
    <mergeCell ref="CC23:CI23"/>
    <mergeCell ref="CJ23:CN23"/>
    <mergeCell ref="CQ23:DP23"/>
    <mergeCell ref="CC20:CI20"/>
    <mergeCell ref="CJ20:CN20"/>
    <mergeCell ref="CQ20:DP20"/>
    <mergeCell ref="CC21:CI21"/>
    <mergeCell ref="CJ21:CN21"/>
    <mergeCell ref="CQ21:DP21"/>
    <mergeCell ref="AQ24:CA24"/>
    <mergeCell ref="DC12:DG12"/>
    <mergeCell ref="DJ12:DP13"/>
    <mergeCell ref="CV13:CY13"/>
    <mergeCell ref="DC13:DG13"/>
    <mergeCell ref="CC10:CT11"/>
    <mergeCell ref="CV10:CY10"/>
    <mergeCell ref="DC10:DG10"/>
    <mergeCell ref="DJ10:DP11"/>
    <mergeCell ref="CV11:CY11"/>
    <mergeCell ref="DC11:DG11"/>
    <mergeCell ref="DC8:DG8"/>
    <mergeCell ref="DJ8:DP9"/>
    <mergeCell ref="CV9:CY9"/>
    <mergeCell ref="DC9:DG9"/>
    <mergeCell ref="CC6:CT7"/>
    <mergeCell ref="CV6:CY6"/>
    <mergeCell ref="DC6:DG6"/>
    <mergeCell ref="DJ6:DP7"/>
    <mergeCell ref="CV7:CY7"/>
    <mergeCell ref="DC7:DG7"/>
    <mergeCell ref="DC4:DG4"/>
    <mergeCell ref="DJ4:DP5"/>
    <mergeCell ref="CV5:CY5"/>
    <mergeCell ref="DC5:DG5"/>
    <mergeCell ref="CC2:CT3"/>
    <mergeCell ref="CU2:DI2"/>
    <mergeCell ref="DJ2:DP3"/>
    <mergeCell ref="CU3:DA3"/>
    <mergeCell ref="DB3:DI3"/>
    <mergeCell ref="B18:H18"/>
    <mergeCell ref="I18:O18"/>
    <mergeCell ref="P18:AO18"/>
    <mergeCell ref="B19:H19"/>
    <mergeCell ref="I19:M19"/>
    <mergeCell ref="P19:AO19"/>
    <mergeCell ref="AB15:AF15"/>
    <mergeCell ref="CC4:CT5"/>
    <mergeCell ref="CV4:CY4"/>
    <mergeCell ref="CC8:CT9"/>
    <mergeCell ref="CV8:CY8"/>
    <mergeCell ref="CC12:CT13"/>
    <mergeCell ref="CV12:CY12"/>
    <mergeCell ref="CC18:CI18"/>
    <mergeCell ref="CJ18:CP18"/>
    <mergeCell ref="CQ18:DP18"/>
    <mergeCell ref="CC19:CI19"/>
    <mergeCell ref="CJ19:CN19"/>
    <mergeCell ref="CQ19:DP19"/>
    <mergeCell ref="CC14:CT15"/>
    <mergeCell ref="CU14:CY14"/>
    <mergeCell ref="DB14:DG14"/>
    <mergeCell ref="DJ14:DP15"/>
    <mergeCell ref="CV15:CY15"/>
    <mergeCell ref="P20:AO20"/>
    <mergeCell ref="B24:H24"/>
    <mergeCell ref="I24:M24"/>
    <mergeCell ref="P24:AO24"/>
    <mergeCell ref="B22:H22"/>
    <mergeCell ref="I22:M22"/>
    <mergeCell ref="P22:AO22"/>
    <mergeCell ref="B21:H21"/>
    <mergeCell ref="I21:M21"/>
    <mergeCell ref="P21:AO21"/>
    <mergeCell ref="B20:H20"/>
    <mergeCell ref="I20:M20"/>
    <mergeCell ref="B23:H23"/>
    <mergeCell ref="I23:M23"/>
    <mergeCell ref="P23:AO23"/>
    <mergeCell ref="B2:S3"/>
    <mergeCell ref="B6:S7"/>
    <mergeCell ref="T2:AH2"/>
    <mergeCell ref="U10:X10"/>
    <mergeCell ref="AI2:AO3"/>
    <mergeCell ref="AB9:AF9"/>
    <mergeCell ref="U8:X8"/>
    <mergeCell ref="U9:X9"/>
    <mergeCell ref="AI4:AO5"/>
    <mergeCell ref="AI6:AO7"/>
    <mergeCell ref="AI8:AO9"/>
    <mergeCell ref="U5:X5"/>
    <mergeCell ref="T3:Z3"/>
    <mergeCell ref="AB8:AF8"/>
    <mergeCell ref="AA3:AH3"/>
    <mergeCell ref="AB4:AF4"/>
    <mergeCell ref="U4:X4"/>
    <mergeCell ref="U6:X6"/>
    <mergeCell ref="AB6:AF6"/>
    <mergeCell ref="AQ4:BY9"/>
    <mergeCell ref="AQ13:BR13"/>
    <mergeCell ref="AI12:AO13"/>
    <mergeCell ref="U12:X12"/>
    <mergeCell ref="AB12:AF12"/>
    <mergeCell ref="U13:X13"/>
    <mergeCell ref="AB13:AF13"/>
    <mergeCell ref="B14:S15"/>
    <mergeCell ref="T14:X14"/>
    <mergeCell ref="U15:X15"/>
    <mergeCell ref="AA14:AF14"/>
    <mergeCell ref="AI14:AO15"/>
    <mergeCell ref="AQ14:BO17"/>
    <mergeCell ref="B10:S11"/>
    <mergeCell ref="B12:S13"/>
    <mergeCell ref="AB10:AF10"/>
    <mergeCell ref="AI10:AO11"/>
    <mergeCell ref="U11:X11"/>
    <mergeCell ref="AB11:AF11"/>
    <mergeCell ref="AB5:AF5"/>
    <mergeCell ref="B4:S5"/>
    <mergeCell ref="B8:S9"/>
    <mergeCell ref="U7:X7"/>
    <mergeCell ref="AB7:AF7"/>
  </mergeCells>
  <phoneticPr fontId="1"/>
  <conditionalFormatting sqref="U15:X15">
    <cfRule type="cellIs" dxfId="7" priority="10" operator="greaterThan">
      <formula>$AB$15</formula>
    </cfRule>
    <cfRule type="expression" dxfId="6" priority="11">
      <formula>MOD($U$15,1000)&gt;0</formula>
    </cfRule>
    <cfRule type="cellIs" dxfId="5" priority="12" operator="greaterThan">
      <formula>$T$14*0.8</formula>
    </cfRule>
  </conditionalFormatting>
  <conditionalFormatting sqref="I24:M24">
    <cfRule type="expression" dxfId="4" priority="9">
      <formula>NOT($I$24=$T$14)</formula>
    </cfRule>
  </conditionalFormatting>
  <pageMargins left="0.70866141732283472" right="0.70866141732283472" top="0.74803149606299213" bottom="0.74803149606299213" header="0.31496062992125984" footer="0.31496062992125984"/>
  <pageSetup paperSize="9" scale="97"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4" id="{EAF66595-3D8A-4EC2-9DFF-F2E213A671B9}">
            <xm:f>NOT($P$13=①要望書４!$P$13)</xm:f>
            <x14:dxf>
              <font>
                <color rgb="FFFF0000"/>
              </font>
            </x14:dxf>
          </x14:cfRule>
          <xm:sqref>CQ20:DP20</xm:sqref>
        </x14:conditionalFormatting>
        <x14:conditionalFormatting xmlns:xm="http://schemas.microsoft.com/office/excel/2006/main">
          <x14:cfRule type="expression" priority="3" id="{13BE4E41-4A2C-4279-90CC-EB01BBC3D7F3}">
            <xm:f>NOT($P$14=①要望書４!$P$14)</xm:f>
            <x14:dxf>
              <font>
                <color rgb="FFFF0000"/>
              </font>
            </x14:dxf>
          </x14:cfRule>
          <xm:sqref>CQ21:DP21</xm:sqref>
        </x14:conditionalFormatting>
        <x14:conditionalFormatting xmlns:xm="http://schemas.microsoft.com/office/excel/2006/main">
          <x14:cfRule type="expression" priority="2" id="{F4632294-8D83-42F9-B60A-7A31F52BF618}">
            <xm:f>NOT($P$15=①要望書４!$P$15)</xm:f>
            <x14:dxf>
              <font>
                <color rgb="FFFF0000"/>
              </font>
            </x14:dxf>
          </x14:cfRule>
          <xm:sqref>CQ22:DP22</xm:sqref>
        </x14:conditionalFormatting>
        <x14:conditionalFormatting xmlns:xm="http://schemas.microsoft.com/office/excel/2006/main">
          <x14:cfRule type="expression" priority="1" id="{57D716AA-92F5-4360-872C-71639DF3F3E7}">
            <xm:f>NOT($P$16=①要望書４!$P$16)</xm:f>
            <x14:dxf>
              <font>
                <color rgb="FFFF0000"/>
              </font>
            </x14:dxf>
          </x14:cfRule>
          <xm:sqref>CQ23:DP23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AA80"/>
  <sheetViews>
    <sheetView showGridLines="0" zoomScaleNormal="100" workbookViewId="0">
      <selection activeCell="G26" sqref="G26"/>
    </sheetView>
  </sheetViews>
  <sheetFormatPr defaultColWidth="9" defaultRowHeight="18.75"/>
  <cols>
    <col min="1" max="1" width="5.25" style="39" customWidth="1"/>
    <col min="2" max="2" width="16.625" style="17" customWidth="1"/>
    <col min="3" max="3" width="18.125" customWidth="1"/>
    <col min="4" max="4" width="11.75" customWidth="1"/>
    <col min="5" max="5" width="10.875" customWidth="1"/>
    <col min="6" max="6" width="10.875" style="47" customWidth="1"/>
    <col min="7" max="7" width="7.125" customWidth="1"/>
    <col min="10" max="10" width="9" style="21"/>
    <col min="12" max="12" width="14.125" customWidth="1"/>
    <col min="19" max="19" width="9.625" customWidth="1"/>
    <col min="21" max="21" width="4.75" customWidth="1"/>
    <col min="22" max="23" width="19.75" customWidth="1"/>
    <col min="24" max="26" width="11.25" customWidth="1"/>
    <col min="27" max="27" width="7.125" customWidth="1"/>
  </cols>
  <sheetData>
    <row r="1" spans="1:27">
      <c r="A1" s="17" t="s">
        <v>691</v>
      </c>
      <c r="F1" s="47" t="s">
        <v>695</v>
      </c>
      <c r="H1" t="s">
        <v>221</v>
      </c>
      <c r="U1" s="17" t="s">
        <v>691</v>
      </c>
      <c r="V1" s="17"/>
      <c r="Z1" s="47" t="s">
        <v>695</v>
      </c>
    </row>
    <row r="2" spans="1:27" ht="18.75" customHeight="1">
      <c r="A2" s="119" t="s">
        <v>515</v>
      </c>
      <c r="B2" s="679" t="s">
        <v>212</v>
      </c>
      <c r="C2" s="679" t="s">
        <v>213</v>
      </c>
      <c r="D2" s="679" t="s">
        <v>230</v>
      </c>
      <c r="E2" s="681" t="s">
        <v>260</v>
      </c>
      <c r="F2" s="504"/>
      <c r="G2" s="679" t="s">
        <v>231</v>
      </c>
      <c r="J2" s="679" t="s">
        <v>211</v>
      </c>
      <c r="K2" s="272" t="s">
        <v>46</v>
      </c>
      <c r="L2" s="682"/>
      <c r="U2" s="119" t="s">
        <v>515</v>
      </c>
      <c r="V2" s="679" t="s">
        <v>212</v>
      </c>
      <c r="W2" s="679" t="s">
        <v>213</v>
      </c>
      <c r="X2" s="679" t="s">
        <v>230</v>
      </c>
      <c r="Y2" s="681" t="s">
        <v>260</v>
      </c>
      <c r="Z2" s="504"/>
      <c r="AA2" s="679" t="s">
        <v>231</v>
      </c>
    </row>
    <row r="3" spans="1:27" ht="18.75" customHeight="1">
      <c r="A3" s="120" t="s">
        <v>516</v>
      </c>
      <c r="B3" s="680"/>
      <c r="C3" s="680"/>
      <c r="D3" s="680"/>
      <c r="E3" s="37" t="s">
        <v>224</v>
      </c>
      <c r="F3" s="125" t="s">
        <v>225</v>
      </c>
      <c r="G3" s="680"/>
      <c r="H3" s="39"/>
      <c r="I3" s="39" t="s">
        <v>220</v>
      </c>
      <c r="J3" s="680"/>
      <c r="K3" s="275"/>
      <c r="L3" s="682"/>
      <c r="U3" s="120" t="s">
        <v>122</v>
      </c>
      <c r="V3" s="680"/>
      <c r="W3" s="680"/>
      <c r="X3" s="680"/>
      <c r="Y3" s="37" t="s">
        <v>224</v>
      </c>
      <c r="Z3" s="125" t="s">
        <v>225</v>
      </c>
      <c r="AA3" s="680"/>
    </row>
    <row r="4" spans="1:27">
      <c r="A4" s="100"/>
      <c r="B4" s="105"/>
      <c r="C4" s="126" t="str">
        <f>IF(②申請書５!B3="","",②申請書５!B3)</f>
        <v/>
      </c>
      <c r="D4" s="105"/>
      <c r="E4" s="127"/>
      <c r="F4" s="107" t="str">
        <f>IF(②申請書５!I3="","",②申請書５!I3)</f>
        <v/>
      </c>
      <c r="G4" s="127"/>
      <c r="J4" s="41" t="s">
        <v>28</v>
      </c>
      <c r="K4" s="109">
        <f t="shared" ref="K4:K8" si="0">SUMIF($A$4:$A$69,J4,$E$4:$E$69)</f>
        <v>0</v>
      </c>
      <c r="L4" s="99"/>
      <c r="U4" s="65" t="s">
        <v>394</v>
      </c>
      <c r="V4" s="64" t="s">
        <v>529</v>
      </c>
      <c r="W4" s="193" t="s">
        <v>530</v>
      </c>
      <c r="X4" s="64" t="s">
        <v>571</v>
      </c>
      <c r="Y4" s="194">
        <v>100000</v>
      </c>
      <c r="Z4" s="195">
        <v>100000</v>
      </c>
      <c r="AA4" s="194">
        <v>1</v>
      </c>
    </row>
    <row r="5" spans="1:27" ht="25.5">
      <c r="A5" s="100"/>
      <c r="B5" s="105"/>
      <c r="C5" s="126" t="str">
        <f>IF(②申請書５!B4="","",②申請書５!B4)</f>
        <v/>
      </c>
      <c r="D5" s="105"/>
      <c r="E5" s="127"/>
      <c r="F5" s="107" t="str">
        <f>IF(②申請書５!I4="","",②申請書５!I4)</f>
        <v/>
      </c>
      <c r="G5" s="127"/>
      <c r="J5" s="41" t="s">
        <v>29</v>
      </c>
      <c r="K5" s="109">
        <f t="shared" si="0"/>
        <v>0</v>
      </c>
      <c r="L5" s="99"/>
      <c r="M5" s="63" t="s">
        <v>521</v>
      </c>
      <c r="U5" s="65" t="s">
        <v>394</v>
      </c>
      <c r="V5" s="64" t="s">
        <v>529</v>
      </c>
      <c r="W5" s="193" t="s">
        <v>531</v>
      </c>
      <c r="X5" s="64" t="s">
        <v>572</v>
      </c>
      <c r="Y5" s="194">
        <v>20844</v>
      </c>
      <c r="Z5" s="195">
        <v>20844</v>
      </c>
      <c r="AA5" s="194">
        <v>2</v>
      </c>
    </row>
    <row r="6" spans="1:27">
      <c r="A6" s="100"/>
      <c r="B6" s="105"/>
      <c r="C6" s="126" t="str">
        <f>IF(②申請書５!B5="","",②申請書５!B5)</f>
        <v/>
      </c>
      <c r="D6" s="105"/>
      <c r="E6" s="127"/>
      <c r="F6" s="107" t="str">
        <f>IF(②申請書５!I5="","",②申請書５!I5)</f>
        <v/>
      </c>
      <c r="G6" s="127"/>
      <c r="J6" s="41" t="s">
        <v>30</v>
      </c>
      <c r="K6" s="109">
        <f t="shared" si="0"/>
        <v>0</v>
      </c>
      <c r="L6" s="99"/>
      <c r="U6" s="65" t="s">
        <v>394</v>
      </c>
      <c r="V6" s="64" t="s">
        <v>529</v>
      </c>
      <c r="W6" s="193" t="s">
        <v>532</v>
      </c>
      <c r="X6" s="64" t="s">
        <v>573</v>
      </c>
      <c r="Y6" s="194">
        <v>26000</v>
      </c>
      <c r="Z6" s="195">
        <v>26000</v>
      </c>
      <c r="AA6" s="194">
        <v>3</v>
      </c>
    </row>
    <row r="7" spans="1:27">
      <c r="A7" s="100"/>
      <c r="B7" s="105"/>
      <c r="C7" s="126" t="str">
        <f>IF(②申請書５!B6="","",②申請書５!B6)</f>
        <v/>
      </c>
      <c r="D7" s="105"/>
      <c r="E7" s="127"/>
      <c r="F7" s="107" t="str">
        <f>IF(②申請書５!I6="","",②申請書５!I6)</f>
        <v/>
      </c>
      <c r="G7" s="127"/>
      <c r="J7" s="41" t="s">
        <v>125</v>
      </c>
      <c r="K7" s="109">
        <f t="shared" si="0"/>
        <v>0</v>
      </c>
      <c r="L7" s="99"/>
      <c r="U7" s="65" t="s">
        <v>394</v>
      </c>
      <c r="V7" s="64" t="s">
        <v>533</v>
      </c>
      <c r="W7" s="193" t="s">
        <v>534</v>
      </c>
      <c r="X7" s="64" t="s">
        <v>574</v>
      </c>
      <c r="Y7" s="194">
        <v>50000</v>
      </c>
      <c r="Z7" s="195">
        <v>50000</v>
      </c>
      <c r="AA7" s="194">
        <v>4</v>
      </c>
    </row>
    <row r="8" spans="1:27">
      <c r="A8" s="100"/>
      <c r="B8" s="105"/>
      <c r="C8" s="126" t="str">
        <f>IF(②申請書５!B7="","",②申請書５!B7)</f>
        <v/>
      </c>
      <c r="D8" s="105"/>
      <c r="E8" s="127"/>
      <c r="F8" s="107" t="str">
        <f>IF(②申請書５!I7="","",②申請書５!I7)</f>
        <v/>
      </c>
      <c r="G8" s="127"/>
      <c r="J8" s="41" t="s">
        <v>126</v>
      </c>
      <c r="K8" s="109">
        <f t="shared" si="0"/>
        <v>0</v>
      </c>
      <c r="L8" s="99"/>
      <c r="U8" s="65" t="s">
        <v>394</v>
      </c>
      <c r="V8" s="64" t="s">
        <v>533</v>
      </c>
      <c r="W8" s="193" t="s">
        <v>535</v>
      </c>
      <c r="X8" s="64" t="s">
        <v>575</v>
      </c>
      <c r="Y8" s="194">
        <v>2000</v>
      </c>
      <c r="Z8" s="195">
        <v>2000</v>
      </c>
      <c r="AA8" s="194">
        <v>5</v>
      </c>
    </row>
    <row r="9" spans="1:27">
      <c r="A9" s="100"/>
      <c r="B9" s="105"/>
      <c r="C9" s="126" t="str">
        <f>IF(②申請書５!B8="","",②申請書５!B8)</f>
        <v/>
      </c>
      <c r="D9" s="105"/>
      <c r="E9" s="127"/>
      <c r="F9" s="107" t="str">
        <f>IF(②申請書５!I8="","",②申請書５!I8)</f>
        <v/>
      </c>
      <c r="G9" s="127"/>
      <c r="J9" s="38" t="s">
        <v>3</v>
      </c>
      <c r="K9" s="109">
        <f>SUM(K4:K8)</f>
        <v>0</v>
      </c>
      <c r="L9" s="99"/>
      <c r="U9" s="65" t="s">
        <v>394</v>
      </c>
      <c r="V9" s="64" t="s">
        <v>533</v>
      </c>
      <c r="W9" s="193" t="s">
        <v>536</v>
      </c>
      <c r="X9" s="64" t="s">
        <v>576</v>
      </c>
      <c r="Y9" s="194">
        <v>2000</v>
      </c>
      <c r="Z9" s="195">
        <v>2000</v>
      </c>
      <c r="AA9" s="194">
        <v>6</v>
      </c>
    </row>
    <row r="10" spans="1:27">
      <c r="A10" s="100"/>
      <c r="B10" s="105"/>
      <c r="C10" s="126" t="str">
        <f>IF(②申請書５!B9="","",②申請書５!B9)</f>
        <v/>
      </c>
      <c r="D10" s="105"/>
      <c r="E10" s="127"/>
      <c r="F10" s="107" t="str">
        <f>IF(②申請書５!I9="","",②申請書５!I9)</f>
        <v/>
      </c>
      <c r="G10" s="127"/>
      <c r="K10" s="121"/>
      <c r="L10" s="31"/>
      <c r="U10" s="65" t="s">
        <v>394</v>
      </c>
      <c r="V10" s="64" t="s">
        <v>533</v>
      </c>
      <c r="W10" s="193" t="s">
        <v>905</v>
      </c>
      <c r="X10" s="64" t="s">
        <v>904</v>
      </c>
      <c r="Y10" s="194">
        <v>110000</v>
      </c>
      <c r="Z10" s="195">
        <v>110000</v>
      </c>
      <c r="AA10" s="194">
        <v>7</v>
      </c>
    </row>
    <row r="11" spans="1:27">
      <c r="A11" s="100"/>
      <c r="B11" s="105"/>
      <c r="C11" s="126" t="str">
        <f>IF(②申請書５!B10="","",②申請書５!B10)</f>
        <v/>
      </c>
      <c r="D11" s="105"/>
      <c r="E11" s="127"/>
      <c r="F11" s="107" t="str">
        <f>IF(②申請書５!I10="","",②申請書５!I10)</f>
        <v/>
      </c>
      <c r="G11" s="127"/>
      <c r="K11" s="31"/>
      <c r="L11" s="31"/>
      <c r="U11" s="65" t="s">
        <v>401</v>
      </c>
      <c r="V11" s="64" t="s">
        <v>538</v>
      </c>
      <c r="W11" s="193" t="s">
        <v>539</v>
      </c>
      <c r="X11" s="64" t="s">
        <v>577</v>
      </c>
      <c r="Y11" s="194">
        <v>100000</v>
      </c>
      <c r="Z11" s="195">
        <v>100000</v>
      </c>
      <c r="AA11" s="194">
        <v>8</v>
      </c>
    </row>
    <row r="12" spans="1:27">
      <c r="A12" s="100"/>
      <c r="B12" s="105"/>
      <c r="C12" s="126" t="str">
        <f>IF(②申請書５!B11="","",②申請書５!B11)</f>
        <v/>
      </c>
      <c r="D12" s="105"/>
      <c r="E12" s="127"/>
      <c r="F12" s="107" t="str">
        <f>IF(②申請書５!I11="","",②申請書５!I11)</f>
        <v/>
      </c>
      <c r="G12" s="127"/>
      <c r="K12" s="31"/>
      <c r="L12" s="31"/>
      <c r="U12" s="65" t="s">
        <v>401</v>
      </c>
      <c r="V12" s="64" t="s">
        <v>538</v>
      </c>
      <c r="W12" s="193" t="s">
        <v>540</v>
      </c>
      <c r="X12" s="64" t="s">
        <v>578</v>
      </c>
      <c r="Y12" s="194">
        <v>100000</v>
      </c>
      <c r="Z12" s="195">
        <v>100000</v>
      </c>
      <c r="AA12" s="194">
        <v>9</v>
      </c>
    </row>
    <row r="13" spans="1:27" ht="28.5" customHeight="1">
      <c r="A13" s="100"/>
      <c r="B13" s="105"/>
      <c r="C13" s="126" t="str">
        <f>IF(②申請書５!B12="","",②申請書５!B12)</f>
        <v/>
      </c>
      <c r="D13" s="105"/>
      <c r="E13" s="127"/>
      <c r="F13" s="107" t="str">
        <f>IF(②申請書５!I12="","",②申請書５!I12)</f>
        <v/>
      </c>
      <c r="G13" s="127"/>
      <c r="K13" s="31"/>
      <c r="U13" s="65" t="s">
        <v>401</v>
      </c>
      <c r="V13" s="64" t="s">
        <v>541</v>
      </c>
      <c r="W13" s="193" t="s">
        <v>542</v>
      </c>
      <c r="X13" s="64" t="s">
        <v>579</v>
      </c>
      <c r="Y13" s="194">
        <v>150000</v>
      </c>
      <c r="Z13" s="195">
        <v>150000</v>
      </c>
      <c r="AA13" s="194">
        <v>10</v>
      </c>
    </row>
    <row r="14" spans="1:27" ht="19.5" thickBot="1">
      <c r="A14" s="100"/>
      <c r="B14" s="105"/>
      <c r="C14" s="126" t="str">
        <f>IF(②申請書５!B13="","",②申請書５!B13)</f>
        <v/>
      </c>
      <c r="D14" s="105"/>
      <c r="E14" s="127"/>
      <c r="F14" s="107" t="str">
        <f>IF(②申請書５!I13="","",②申請書５!I13)</f>
        <v/>
      </c>
      <c r="G14" s="127"/>
      <c r="I14" s="83"/>
      <c r="J14" s="56" t="s">
        <v>61</v>
      </c>
      <c r="K14" s="56"/>
      <c r="L14" s="56"/>
      <c r="M14" s="56"/>
      <c r="N14" s="56"/>
      <c r="U14" s="65" t="s">
        <v>401</v>
      </c>
      <c r="V14" s="64" t="s">
        <v>541</v>
      </c>
      <c r="W14" s="193" t="s">
        <v>543</v>
      </c>
      <c r="X14" s="64" t="s">
        <v>580</v>
      </c>
      <c r="Y14" s="194">
        <v>150000</v>
      </c>
      <c r="Z14" s="195">
        <v>150000</v>
      </c>
      <c r="AA14" s="194">
        <v>11</v>
      </c>
    </row>
    <row r="15" spans="1:27" ht="31.5" customHeight="1" thickTop="1">
      <c r="A15" s="100"/>
      <c r="B15" s="105"/>
      <c r="C15" s="126" t="str">
        <f>IF(②申請書５!B14="","",②申請書５!B14)</f>
        <v/>
      </c>
      <c r="D15" s="105"/>
      <c r="E15" s="127"/>
      <c r="F15" s="107" t="str">
        <f>IF(②申請書５!I14="","",②申請書５!I14)</f>
        <v/>
      </c>
      <c r="G15" s="127"/>
      <c r="I15" s="74" t="s">
        <v>223</v>
      </c>
      <c r="J15" s="71"/>
      <c r="K15" s="51"/>
      <c r="L15" s="51"/>
      <c r="M15" s="51"/>
      <c r="N15" s="51"/>
      <c r="O15" s="51"/>
      <c r="P15" s="51"/>
      <c r="Q15" s="51"/>
      <c r="R15" s="51"/>
      <c r="S15" s="52"/>
      <c r="U15" s="65"/>
      <c r="V15" s="64"/>
      <c r="W15" s="193"/>
      <c r="X15" s="64"/>
      <c r="Y15" s="194"/>
      <c r="Z15" s="195"/>
      <c r="AA15" s="194"/>
    </row>
    <row r="16" spans="1:27">
      <c r="A16" s="100"/>
      <c r="B16" s="105"/>
      <c r="C16" s="126" t="str">
        <f>IF(②申請書５!B15="","",②申請書５!B15)</f>
        <v/>
      </c>
      <c r="D16" s="105"/>
      <c r="E16" s="127"/>
      <c r="F16" s="107" t="str">
        <f>IF(②申請書５!I15="","",②申請書５!I15)</f>
        <v/>
      </c>
      <c r="G16" s="127"/>
      <c r="I16" s="72" t="s">
        <v>272</v>
      </c>
      <c r="S16" s="54"/>
      <c r="U16" s="65"/>
      <c r="V16" s="64"/>
      <c r="W16" s="193"/>
      <c r="X16" s="64"/>
      <c r="Y16" s="194"/>
      <c r="Z16" s="195"/>
      <c r="AA16" s="194"/>
    </row>
    <row r="17" spans="1:27">
      <c r="A17" s="100"/>
      <c r="B17" s="105"/>
      <c r="C17" s="126" t="str">
        <f>IF(②申請書５!B16="","",②申請書５!B16)</f>
        <v/>
      </c>
      <c r="D17" s="105"/>
      <c r="E17" s="127"/>
      <c r="F17" s="107" t="str">
        <f>IF(②申請書５!I16="","",②申請書５!I16)</f>
        <v/>
      </c>
      <c r="G17" s="127"/>
      <c r="I17" s="72" t="s">
        <v>433</v>
      </c>
      <c r="S17" s="54"/>
      <c r="U17" s="65"/>
      <c r="V17" s="64"/>
      <c r="W17" s="193"/>
      <c r="X17" s="64"/>
      <c r="Y17" s="194"/>
      <c r="Z17" s="195"/>
      <c r="AA17" s="194"/>
    </row>
    <row r="18" spans="1:27">
      <c r="A18" s="100"/>
      <c r="B18" s="105"/>
      <c r="C18" s="126" t="str">
        <f>IF(②申請書５!B17="","",②申請書５!B17)</f>
        <v/>
      </c>
      <c r="D18" s="105"/>
      <c r="E18" s="127"/>
      <c r="F18" s="107" t="str">
        <f>IF(②申請書５!I17="","",②申請書５!I17)</f>
        <v/>
      </c>
      <c r="G18" s="127"/>
      <c r="I18" s="72" t="s">
        <v>386</v>
      </c>
      <c r="S18" s="54"/>
      <c r="U18" s="65"/>
      <c r="V18" s="64"/>
      <c r="W18" s="193"/>
      <c r="X18" s="64"/>
      <c r="Y18" s="194"/>
      <c r="Z18" s="195"/>
      <c r="AA18" s="194"/>
    </row>
    <row r="19" spans="1:27">
      <c r="A19" s="100"/>
      <c r="B19" s="105"/>
      <c r="C19" s="126" t="str">
        <f>IF(②申請書５!B18="","",②申請書５!B18)</f>
        <v/>
      </c>
      <c r="D19" s="105"/>
      <c r="E19" s="127"/>
      <c r="F19" s="107" t="str">
        <f>IF(②申請書５!I18="","",②申請書５!I18)</f>
        <v/>
      </c>
      <c r="G19" s="127"/>
      <c r="I19" s="72" t="s">
        <v>838</v>
      </c>
      <c r="S19" s="54"/>
      <c r="U19" s="65"/>
      <c r="V19" s="64"/>
      <c r="W19" s="193"/>
      <c r="X19" s="64"/>
      <c r="Y19" s="194"/>
      <c r="Z19" s="195"/>
      <c r="AA19" s="194"/>
    </row>
    <row r="20" spans="1:27">
      <c r="A20" s="100"/>
      <c r="B20" s="105"/>
      <c r="C20" s="126" t="str">
        <f>IF(②申請書５!B19="","",②申請書５!B19)</f>
        <v/>
      </c>
      <c r="D20" s="105"/>
      <c r="E20" s="127"/>
      <c r="F20" s="107" t="str">
        <f>IF(②申請書５!I19="","",②申請書５!I19)</f>
        <v/>
      </c>
      <c r="G20" s="127"/>
      <c r="I20" s="72" t="s">
        <v>259</v>
      </c>
      <c r="S20" s="54"/>
      <c r="U20" s="65"/>
      <c r="V20" s="64"/>
      <c r="W20" s="193"/>
      <c r="X20" s="64"/>
      <c r="Y20" s="194"/>
      <c r="Z20" s="195"/>
      <c r="AA20" s="194"/>
    </row>
    <row r="21" spans="1:27">
      <c r="A21" s="100"/>
      <c r="B21" s="105"/>
      <c r="C21" s="126" t="str">
        <f>IF(②申請書５!B20="","",②申請書５!B20)</f>
        <v/>
      </c>
      <c r="D21" s="105"/>
      <c r="E21" s="127"/>
      <c r="F21" s="107" t="str">
        <f>IF(②申請書５!I20="","",②申請書５!I20)</f>
        <v/>
      </c>
      <c r="G21" s="127"/>
      <c r="I21" s="73" t="s">
        <v>263</v>
      </c>
      <c r="S21" s="54"/>
      <c r="U21" s="65"/>
      <c r="V21" s="64"/>
      <c r="W21" s="193"/>
      <c r="X21" s="64"/>
      <c r="Y21" s="194"/>
      <c r="Z21" s="195"/>
      <c r="AA21" s="194"/>
    </row>
    <row r="22" spans="1:27">
      <c r="A22" s="100"/>
      <c r="B22" s="105"/>
      <c r="C22" s="126" t="str">
        <f>IF(②申請書５!B21="","",②申請書５!B21)</f>
        <v/>
      </c>
      <c r="D22" s="105"/>
      <c r="E22" s="127"/>
      <c r="F22" s="107" t="str">
        <f>IF(②申請書５!I21="","",②申請書５!I21)</f>
        <v/>
      </c>
      <c r="G22" s="127"/>
      <c r="I22" s="72" t="s">
        <v>387</v>
      </c>
      <c r="J22" s="82"/>
      <c r="K22" s="82"/>
      <c r="L22" s="82"/>
      <c r="M22" s="82"/>
      <c r="N22" s="82"/>
      <c r="O22" s="82"/>
      <c r="P22" s="82"/>
      <c r="Q22" s="82"/>
      <c r="S22" s="54"/>
      <c r="U22" s="65"/>
      <c r="V22" s="64"/>
      <c r="W22" s="193"/>
      <c r="X22" s="64"/>
      <c r="Y22" s="194"/>
      <c r="Z22" s="195"/>
      <c r="AA22" s="194"/>
    </row>
    <row r="23" spans="1:27" ht="19.5" thickBot="1">
      <c r="A23" s="100"/>
      <c r="B23" s="105"/>
      <c r="C23" s="126" t="str">
        <f>IF(②申請書５!B22="","",②申請書５!B22)</f>
        <v/>
      </c>
      <c r="D23" s="105"/>
      <c r="E23" s="127"/>
      <c r="F23" s="107" t="str">
        <f>IF(②申請書５!I22="","",②申請書５!I22)</f>
        <v/>
      </c>
      <c r="G23" s="127"/>
      <c r="I23" s="110" t="s">
        <v>388</v>
      </c>
      <c r="J23" s="84"/>
      <c r="K23" s="56"/>
      <c r="L23" s="56"/>
      <c r="M23" s="56"/>
      <c r="N23" s="56"/>
      <c r="O23" s="56"/>
      <c r="P23" s="56"/>
      <c r="Q23" s="56"/>
      <c r="R23" s="56"/>
      <c r="S23" s="58"/>
      <c r="U23" s="65"/>
      <c r="V23" s="64"/>
      <c r="W23" s="193"/>
      <c r="X23" s="64"/>
      <c r="Y23" s="194"/>
      <c r="Z23" s="195"/>
      <c r="AA23" s="194"/>
    </row>
    <row r="24" spans="1:27" ht="19.5" thickTop="1">
      <c r="A24" s="100"/>
      <c r="B24" s="105"/>
      <c r="C24" s="126" t="str">
        <f>IF(②申請書５!B23="","",②申請書５!B23)</f>
        <v/>
      </c>
      <c r="D24" s="105"/>
      <c r="E24" s="127"/>
      <c r="F24" s="107" t="str">
        <f>IF(②申請書５!I23="","",②申請書５!I23)</f>
        <v/>
      </c>
      <c r="G24" s="127"/>
      <c r="U24" s="65"/>
      <c r="V24" s="64"/>
      <c r="W24" s="193"/>
      <c r="X24" s="64"/>
      <c r="Y24" s="194"/>
      <c r="Z24" s="195"/>
      <c r="AA24" s="194"/>
    </row>
    <row r="25" spans="1:27">
      <c r="A25" s="100"/>
      <c r="B25" s="105"/>
      <c r="C25" s="126" t="str">
        <f>IF(②申請書５!B24="","",②申請書５!B24)</f>
        <v/>
      </c>
      <c r="D25" s="105"/>
      <c r="E25" s="127"/>
      <c r="F25" s="107" t="str">
        <f>IF(②申請書５!I24="","",②申請書５!I24)</f>
        <v/>
      </c>
      <c r="G25" s="127"/>
      <c r="U25" s="65"/>
      <c r="V25" s="64"/>
      <c r="W25" s="193"/>
      <c r="X25" s="64"/>
      <c r="Y25" s="194"/>
      <c r="Z25" s="195"/>
      <c r="AA25" s="194"/>
    </row>
    <row r="26" spans="1:27">
      <c r="A26" s="100"/>
      <c r="B26" s="105"/>
      <c r="C26" s="126" t="str">
        <f>IF(②申請書５!B25="","",②申請書５!B25)</f>
        <v/>
      </c>
      <c r="D26" s="105"/>
      <c r="E26" s="127"/>
      <c r="F26" s="107" t="str">
        <f>IF(②申請書５!I25="","",②申請書５!I25)</f>
        <v/>
      </c>
      <c r="G26" s="127"/>
      <c r="J26"/>
      <c r="U26" s="65"/>
      <c r="V26" s="64"/>
      <c r="W26" s="193"/>
      <c r="X26" s="64"/>
      <c r="Y26" s="194"/>
      <c r="Z26" s="195"/>
      <c r="AA26" s="194"/>
    </row>
    <row r="27" spans="1:27">
      <c r="A27" s="100"/>
      <c r="B27" s="105"/>
      <c r="C27" s="126" t="str">
        <f>IF(②申請書５!B26="","",②申請書５!B26)</f>
        <v/>
      </c>
      <c r="D27" s="105"/>
      <c r="E27" s="127"/>
      <c r="F27" s="107" t="str">
        <f>IF(②申請書５!I26="","",②申請書５!I26)</f>
        <v/>
      </c>
      <c r="G27" s="127"/>
      <c r="I27" s="160"/>
      <c r="J27" s="160"/>
      <c r="K27" s="160"/>
      <c r="L27" s="160"/>
      <c r="M27" s="160"/>
      <c r="N27" s="160"/>
      <c r="O27" s="160"/>
      <c r="P27" s="160"/>
      <c r="Q27" s="160"/>
      <c r="U27" s="65"/>
      <c r="V27" s="64"/>
      <c r="W27" s="193"/>
      <c r="X27" s="64"/>
      <c r="Y27" s="194"/>
      <c r="Z27" s="195"/>
      <c r="AA27" s="194"/>
    </row>
    <row r="28" spans="1:27">
      <c r="A28" s="100"/>
      <c r="B28" s="105"/>
      <c r="C28" s="126" t="str">
        <f>IF(②申請書５!B27="","",②申請書５!B27)</f>
        <v/>
      </c>
      <c r="D28" s="105"/>
      <c r="E28" s="127"/>
      <c r="F28" s="107" t="str">
        <f>IF(②申請書５!I27="","",②申請書５!I27)</f>
        <v/>
      </c>
      <c r="G28" s="127"/>
      <c r="I28" s="160"/>
      <c r="J28" s="160"/>
      <c r="K28" s="160"/>
      <c r="L28" s="160"/>
      <c r="M28" s="160"/>
      <c r="N28" s="160"/>
      <c r="O28" s="160"/>
      <c r="P28" s="160"/>
      <c r="Q28" s="160"/>
      <c r="U28" s="65"/>
      <c r="V28" s="64"/>
      <c r="W28" s="193"/>
      <c r="X28" s="64"/>
      <c r="Y28" s="194"/>
      <c r="Z28" s="195"/>
      <c r="AA28" s="194"/>
    </row>
    <row r="29" spans="1:27">
      <c r="A29" s="100"/>
      <c r="B29" s="105"/>
      <c r="C29" s="126" t="str">
        <f>IF(②申請書５!B28="","",②申請書５!B28)</f>
        <v/>
      </c>
      <c r="D29" s="105"/>
      <c r="E29" s="127"/>
      <c r="F29" s="107" t="str">
        <f>IF(②申請書５!I28="","",②申請書５!I28)</f>
        <v/>
      </c>
      <c r="G29" s="127"/>
      <c r="I29" s="160"/>
      <c r="J29" s="160"/>
      <c r="K29" s="160"/>
      <c r="L29" s="160"/>
      <c r="M29" s="160"/>
      <c r="N29" s="160"/>
      <c r="O29" s="160"/>
      <c r="P29" s="160"/>
      <c r="Q29" s="160"/>
      <c r="U29" s="65"/>
      <c r="V29" s="64"/>
      <c r="W29" s="193"/>
      <c r="X29" s="64"/>
      <c r="Y29" s="194"/>
      <c r="Z29" s="195"/>
      <c r="AA29" s="194"/>
    </row>
    <row r="30" spans="1:27">
      <c r="A30" s="100"/>
      <c r="B30" s="105"/>
      <c r="C30" s="126" t="str">
        <f>IF(②申請書５!B29="","",②申請書５!B29)</f>
        <v/>
      </c>
      <c r="D30" s="105"/>
      <c r="E30" s="127"/>
      <c r="F30" s="107" t="str">
        <f>IF(②申請書５!I29="","",②申請書５!I29)</f>
        <v/>
      </c>
      <c r="G30" s="127"/>
      <c r="I30" s="160"/>
      <c r="J30" s="160"/>
      <c r="K30" s="160"/>
      <c r="L30" s="160"/>
      <c r="M30" s="160"/>
      <c r="N30" s="160"/>
      <c r="O30" s="160"/>
      <c r="P30" s="160"/>
      <c r="Q30" s="160"/>
      <c r="U30" s="65"/>
      <c r="V30" s="64"/>
      <c r="W30" s="193"/>
      <c r="X30" s="64"/>
      <c r="Y30" s="194"/>
      <c r="Z30" s="195"/>
      <c r="AA30" s="194"/>
    </row>
    <row r="31" spans="1:27">
      <c r="A31" s="100"/>
      <c r="B31" s="105"/>
      <c r="C31" s="126" t="str">
        <f>IF(②申請書５!B30="","",②申請書５!B30)</f>
        <v/>
      </c>
      <c r="D31" s="105"/>
      <c r="E31" s="127"/>
      <c r="F31" s="107" t="str">
        <f>IF(②申請書５!I30="","",②申請書５!I30)</f>
        <v/>
      </c>
      <c r="G31" s="127"/>
      <c r="U31" s="65"/>
      <c r="V31" s="64"/>
      <c r="W31" s="193"/>
      <c r="X31" s="64"/>
      <c r="Y31" s="194"/>
      <c r="Z31" s="195"/>
      <c r="AA31" s="194"/>
    </row>
    <row r="32" spans="1:27">
      <c r="A32" s="100"/>
      <c r="B32" s="105"/>
      <c r="C32" s="126" t="str">
        <f>IF(②申請書５!B31="","",②申請書５!B31)</f>
        <v/>
      </c>
      <c r="D32" s="105"/>
      <c r="E32" s="127"/>
      <c r="F32" s="107" t="str">
        <f>IF(②申請書５!I31="","",②申請書５!I31)</f>
        <v/>
      </c>
      <c r="G32" s="127"/>
      <c r="U32" s="65"/>
      <c r="V32" s="64"/>
      <c r="W32" s="193"/>
      <c r="X32" s="64"/>
      <c r="Y32" s="194"/>
      <c r="Z32" s="195"/>
      <c r="AA32" s="194"/>
    </row>
    <row r="33" spans="1:27">
      <c r="A33" s="100"/>
      <c r="B33" s="105"/>
      <c r="C33" s="126" t="str">
        <f>IF(②申請書５!B32="","",②申請書５!B32)</f>
        <v/>
      </c>
      <c r="D33" s="105"/>
      <c r="E33" s="127"/>
      <c r="F33" s="107" t="str">
        <f>IF(②申請書５!I32="","",②申請書５!I32)</f>
        <v/>
      </c>
      <c r="G33" s="127"/>
      <c r="U33" s="65"/>
      <c r="V33" s="64"/>
      <c r="W33" s="193"/>
      <c r="X33" s="64"/>
      <c r="Y33" s="194"/>
      <c r="Z33" s="195"/>
      <c r="AA33" s="194"/>
    </row>
    <row r="34" spans="1:27">
      <c r="A34" s="100"/>
      <c r="B34" s="105"/>
      <c r="C34" s="126" t="str">
        <f>IF(②申請書５!B33="","",②申請書５!B33)</f>
        <v/>
      </c>
      <c r="D34" s="105"/>
      <c r="E34" s="127"/>
      <c r="F34" s="107" t="str">
        <f>IF(②申請書５!I33="","",②申請書５!I33)</f>
        <v/>
      </c>
      <c r="G34" s="127"/>
      <c r="U34" s="65"/>
      <c r="V34" s="64"/>
      <c r="W34" s="193"/>
      <c r="X34" s="64"/>
      <c r="Y34" s="194"/>
      <c r="Z34" s="195"/>
      <c r="AA34" s="194"/>
    </row>
    <row r="35" spans="1:27">
      <c r="A35" s="100"/>
      <c r="B35" s="105"/>
      <c r="C35" s="126" t="str">
        <f>IF(②申請書５!B34="","",②申請書５!B34)</f>
        <v/>
      </c>
      <c r="D35" s="105"/>
      <c r="E35" s="127"/>
      <c r="F35" s="107" t="str">
        <f>IF(②申請書５!I34="","",②申請書５!I34)</f>
        <v/>
      </c>
      <c r="G35" s="127"/>
      <c r="U35" s="65"/>
      <c r="V35" s="64"/>
      <c r="W35" s="193"/>
      <c r="X35" s="64"/>
      <c r="Y35" s="194"/>
      <c r="Z35" s="195"/>
      <c r="AA35" s="194"/>
    </row>
    <row r="36" spans="1:27">
      <c r="A36" s="100"/>
      <c r="B36" s="105"/>
      <c r="C36" s="126" t="str">
        <f>IF(②申請書５!B35="","",②申請書５!B35)</f>
        <v/>
      </c>
      <c r="D36" s="105"/>
      <c r="E36" s="127"/>
      <c r="F36" s="107" t="str">
        <f>IF(②申請書５!I35="","",②申請書５!I35)</f>
        <v/>
      </c>
      <c r="G36" s="127"/>
      <c r="U36" s="65"/>
      <c r="V36" s="64"/>
      <c r="W36" s="193"/>
      <c r="X36" s="64"/>
      <c r="Y36" s="194"/>
      <c r="Z36" s="195"/>
      <c r="AA36" s="194"/>
    </row>
    <row r="37" spans="1:27">
      <c r="A37" s="100"/>
      <c r="B37" s="105"/>
      <c r="C37" s="126" t="str">
        <f>IF(②申請書５!B36="","",②申請書５!B36)</f>
        <v/>
      </c>
      <c r="D37" s="105"/>
      <c r="E37" s="127"/>
      <c r="F37" s="107" t="str">
        <f>IF(②申請書５!I36="","",②申請書５!I36)</f>
        <v/>
      </c>
      <c r="G37" s="127"/>
      <c r="U37" s="65"/>
      <c r="V37" s="64"/>
      <c r="W37" s="193"/>
      <c r="X37" s="64"/>
      <c r="Y37" s="194"/>
      <c r="Z37" s="195"/>
      <c r="AA37" s="194"/>
    </row>
    <row r="38" spans="1:27">
      <c r="A38" s="100"/>
      <c r="B38" s="105"/>
      <c r="C38" s="126" t="str">
        <f>IF(②申請書５!B37="","",②申請書５!B37)</f>
        <v/>
      </c>
      <c r="D38" s="105"/>
      <c r="E38" s="127"/>
      <c r="F38" s="107" t="str">
        <f>IF(②申請書５!I37="","",②申請書５!I37)</f>
        <v/>
      </c>
      <c r="G38" s="127"/>
      <c r="U38" s="65"/>
      <c r="V38" s="64"/>
      <c r="W38" s="193"/>
      <c r="X38" s="64"/>
      <c r="Y38" s="194"/>
      <c r="Z38" s="195"/>
      <c r="AA38" s="194"/>
    </row>
    <row r="39" spans="1:27">
      <c r="A39" s="100"/>
      <c r="B39" s="105"/>
      <c r="C39" s="126" t="str">
        <f>IF(②申請書５!B38="","",②申請書５!B38)</f>
        <v/>
      </c>
      <c r="D39" s="105"/>
      <c r="E39" s="127"/>
      <c r="F39" s="107" t="str">
        <f>IF(②申請書５!I38="","",②申請書５!I38)</f>
        <v/>
      </c>
      <c r="G39" s="127"/>
      <c r="U39" s="65"/>
      <c r="V39" s="64"/>
      <c r="W39" s="193"/>
      <c r="X39" s="64"/>
      <c r="Y39" s="194"/>
      <c r="Z39" s="195"/>
      <c r="AA39" s="194"/>
    </row>
    <row r="40" spans="1:27">
      <c r="A40" s="100"/>
      <c r="B40" s="105"/>
      <c r="C40" s="126" t="str">
        <f>IF(②申請書５!B39="","",②申請書５!B39)</f>
        <v/>
      </c>
      <c r="D40" s="105"/>
      <c r="E40" s="127"/>
      <c r="F40" s="107" t="str">
        <f>IF(②申請書５!I39="","",②申請書５!I39)</f>
        <v/>
      </c>
      <c r="G40" s="127"/>
      <c r="U40" s="65"/>
      <c r="V40" s="64"/>
      <c r="W40" s="193"/>
      <c r="X40" s="64"/>
      <c r="Y40" s="194"/>
      <c r="Z40" s="195"/>
      <c r="AA40" s="194"/>
    </row>
    <row r="41" spans="1:27">
      <c r="A41" s="100"/>
      <c r="B41" s="105"/>
      <c r="C41" s="126" t="str">
        <f>IF(②申請書５!B40="","",②申請書５!B40)</f>
        <v/>
      </c>
      <c r="D41" s="105"/>
      <c r="E41" s="127"/>
      <c r="F41" s="107" t="str">
        <f>IF(②申請書５!I40="","",②申請書５!I40)</f>
        <v/>
      </c>
      <c r="G41" s="127"/>
      <c r="U41" s="65"/>
      <c r="V41" s="64"/>
      <c r="W41" s="193"/>
      <c r="X41" s="64"/>
      <c r="Y41" s="194"/>
      <c r="Z41" s="195"/>
      <c r="AA41" s="194"/>
    </row>
    <row r="42" spans="1:27">
      <c r="A42" s="100"/>
      <c r="B42" s="105"/>
      <c r="C42" s="126" t="str">
        <f>IF(②申請書５!B41="","",②申請書５!B41)</f>
        <v/>
      </c>
      <c r="D42" s="105"/>
      <c r="E42" s="127"/>
      <c r="F42" s="107" t="str">
        <f>IF(②申請書５!I41="","",②申請書５!I41)</f>
        <v/>
      </c>
      <c r="G42" s="127"/>
      <c r="U42" s="65"/>
      <c r="V42" s="64"/>
      <c r="W42" s="193"/>
      <c r="X42" s="64"/>
      <c r="Y42" s="194"/>
      <c r="Z42" s="195"/>
      <c r="AA42" s="194"/>
    </row>
    <row r="43" spans="1:27">
      <c r="A43" s="100"/>
      <c r="B43" s="105"/>
      <c r="C43" s="126" t="str">
        <f>IF(②申請書５!B42="","",②申請書５!B42)</f>
        <v/>
      </c>
      <c r="D43" s="105"/>
      <c r="E43" s="127"/>
      <c r="F43" s="107" t="str">
        <f>IF(②申請書５!I42="","",②申請書５!I42)</f>
        <v/>
      </c>
      <c r="G43" s="127"/>
      <c r="U43" s="65"/>
      <c r="V43" s="64"/>
      <c r="W43" s="193"/>
      <c r="X43" s="64"/>
      <c r="Y43" s="194"/>
      <c r="Z43" s="195"/>
      <c r="AA43" s="194"/>
    </row>
    <row r="44" spans="1:27">
      <c r="A44" s="100"/>
      <c r="B44" s="105"/>
      <c r="C44" s="126" t="str">
        <f>IF(②申請書５!B43="","",②申請書５!B43)</f>
        <v/>
      </c>
      <c r="D44" s="105"/>
      <c r="E44" s="127"/>
      <c r="F44" s="107" t="str">
        <f>IF(②申請書５!I43="","",②申請書５!I43)</f>
        <v/>
      </c>
      <c r="G44" s="127"/>
      <c r="U44" s="65"/>
      <c r="V44" s="64"/>
      <c r="W44" s="193"/>
      <c r="X44" s="64"/>
      <c r="Y44" s="194"/>
      <c r="Z44" s="195"/>
      <c r="AA44" s="194"/>
    </row>
    <row r="45" spans="1:27">
      <c r="A45" s="100"/>
      <c r="B45" s="105"/>
      <c r="C45" s="126" t="str">
        <f>IF(②申請書５!B44="","",②申請書５!B44)</f>
        <v/>
      </c>
      <c r="D45" s="105"/>
      <c r="E45" s="127"/>
      <c r="F45" s="107" t="str">
        <f>IF(②申請書５!I44="","",②申請書５!I44)</f>
        <v/>
      </c>
      <c r="G45" s="127"/>
      <c r="U45" s="65"/>
      <c r="V45" s="64"/>
      <c r="W45" s="193"/>
      <c r="X45" s="64"/>
      <c r="Y45" s="194"/>
      <c r="Z45" s="195"/>
      <c r="AA45" s="194"/>
    </row>
    <row r="46" spans="1:27">
      <c r="A46" s="100"/>
      <c r="B46" s="105"/>
      <c r="C46" s="126" t="str">
        <f>IF(②申請書５!B45="","",②申請書５!B45)</f>
        <v/>
      </c>
      <c r="D46" s="105"/>
      <c r="E46" s="127"/>
      <c r="F46" s="107" t="str">
        <f>IF(②申請書５!I45="","",②申請書５!I45)</f>
        <v/>
      </c>
      <c r="G46" s="127"/>
      <c r="U46" s="65"/>
      <c r="V46" s="64"/>
      <c r="W46" s="193"/>
      <c r="X46" s="64"/>
      <c r="Y46" s="194"/>
      <c r="Z46" s="195"/>
      <c r="AA46" s="194"/>
    </row>
    <row r="47" spans="1:27">
      <c r="A47" s="100"/>
      <c r="B47" s="105"/>
      <c r="C47" s="126" t="str">
        <f>IF(②申請書５!B46="","",②申請書５!B46)</f>
        <v/>
      </c>
      <c r="D47" s="105"/>
      <c r="E47" s="127"/>
      <c r="F47" s="107" t="str">
        <f>IF(②申請書５!I46="","",②申請書５!I46)</f>
        <v/>
      </c>
      <c r="G47" s="127"/>
      <c r="U47" s="65"/>
      <c r="V47" s="64"/>
      <c r="W47" s="193"/>
      <c r="X47" s="64"/>
      <c r="Y47" s="194"/>
      <c r="Z47" s="195"/>
      <c r="AA47" s="194"/>
    </row>
    <row r="48" spans="1:27">
      <c r="A48" s="100"/>
      <c r="B48" s="105"/>
      <c r="C48" s="126" t="str">
        <f>IF(②申請書５!B47="","",②申請書５!B47)</f>
        <v/>
      </c>
      <c r="D48" s="105"/>
      <c r="E48" s="127"/>
      <c r="F48" s="107" t="str">
        <f>IF(②申請書５!I47="","",②申請書５!I47)</f>
        <v/>
      </c>
      <c r="G48" s="127"/>
      <c r="U48" s="65"/>
      <c r="V48" s="64"/>
      <c r="W48" s="193"/>
      <c r="X48" s="64"/>
      <c r="Y48" s="194"/>
      <c r="Z48" s="195"/>
      <c r="AA48" s="194"/>
    </row>
    <row r="49" spans="1:27">
      <c r="A49" s="100"/>
      <c r="B49" s="105"/>
      <c r="C49" s="126" t="str">
        <f>IF(②申請書５!B48="","",②申請書５!B48)</f>
        <v/>
      </c>
      <c r="D49" s="105"/>
      <c r="E49" s="127"/>
      <c r="F49" s="107" t="str">
        <f>IF(②申請書５!I48="","",②申請書５!I48)</f>
        <v/>
      </c>
      <c r="G49" s="127"/>
      <c r="U49" s="65"/>
      <c r="V49" s="64"/>
      <c r="W49" s="193"/>
      <c r="X49" s="64"/>
      <c r="Y49" s="194"/>
      <c r="Z49" s="195"/>
      <c r="AA49" s="194"/>
    </row>
    <row r="50" spans="1:27">
      <c r="A50" s="100"/>
      <c r="B50" s="105"/>
      <c r="C50" s="126" t="str">
        <f>IF(②申請書５!B49="","",②申請書５!B49)</f>
        <v/>
      </c>
      <c r="D50" s="105"/>
      <c r="E50" s="127"/>
      <c r="F50" s="107" t="str">
        <f>IF(②申請書５!I49="","",②申請書５!I49)</f>
        <v/>
      </c>
      <c r="G50" s="127"/>
      <c r="U50" s="65"/>
      <c r="V50" s="64"/>
      <c r="W50" s="193"/>
      <c r="X50" s="64"/>
      <c r="Y50" s="194"/>
      <c r="Z50" s="195"/>
      <c r="AA50" s="194"/>
    </row>
    <row r="51" spans="1:27">
      <c r="A51" s="100"/>
      <c r="B51" s="105"/>
      <c r="C51" s="126" t="str">
        <f>IF(②申請書５!B50="","",②申請書５!B50)</f>
        <v/>
      </c>
      <c r="D51" s="105"/>
      <c r="E51" s="127"/>
      <c r="F51" s="107" t="str">
        <f>IF(②申請書５!I50="","",②申請書５!I50)</f>
        <v/>
      </c>
      <c r="G51" s="127"/>
      <c r="U51" s="65"/>
      <c r="V51" s="64"/>
      <c r="W51" s="193"/>
      <c r="X51" s="64"/>
      <c r="Y51" s="194"/>
      <c r="Z51" s="195"/>
      <c r="AA51" s="194"/>
    </row>
    <row r="52" spans="1:27">
      <c r="A52" s="100"/>
      <c r="B52" s="105"/>
      <c r="C52" s="126" t="str">
        <f>IF(②申請書５!B51="","",②申請書５!B51)</f>
        <v/>
      </c>
      <c r="D52" s="105"/>
      <c r="E52" s="127"/>
      <c r="F52" s="107" t="str">
        <f>IF(②申請書５!I51="","",②申請書５!I51)</f>
        <v/>
      </c>
      <c r="G52" s="127"/>
      <c r="U52" s="65"/>
      <c r="V52" s="64"/>
      <c r="W52" s="193"/>
      <c r="X52" s="64"/>
      <c r="Y52" s="194"/>
      <c r="Z52" s="195"/>
      <c r="AA52" s="194"/>
    </row>
    <row r="53" spans="1:27">
      <c r="A53" s="100"/>
      <c r="B53" s="105"/>
      <c r="C53" s="126" t="str">
        <f>IF(②申請書５!B52="","",②申請書５!B52)</f>
        <v/>
      </c>
      <c r="D53" s="105"/>
      <c r="E53" s="127"/>
      <c r="F53" s="107" t="str">
        <f>IF(②申請書５!I52="","",②申請書５!I52)</f>
        <v/>
      </c>
      <c r="G53" s="127"/>
      <c r="U53" s="65"/>
      <c r="V53" s="64"/>
      <c r="W53" s="193"/>
      <c r="X53" s="64"/>
      <c r="Y53" s="194"/>
      <c r="Z53" s="195"/>
      <c r="AA53" s="194"/>
    </row>
    <row r="54" spans="1:27">
      <c r="A54" s="100"/>
      <c r="B54" s="105"/>
      <c r="C54" s="126" t="str">
        <f>IF(②申請書５!B53="","",②申請書５!B53)</f>
        <v/>
      </c>
      <c r="D54" s="105"/>
      <c r="E54" s="127"/>
      <c r="F54" s="107" t="str">
        <f>IF(②申請書５!I53="","",②申請書５!I53)</f>
        <v/>
      </c>
      <c r="G54" s="127"/>
      <c r="U54" s="65"/>
      <c r="V54" s="64"/>
      <c r="W54" s="193"/>
      <c r="X54" s="64"/>
      <c r="Y54" s="194"/>
      <c r="Z54" s="195"/>
      <c r="AA54" s="194"/>
    </row>
    <row r="55" spans="1:27">
      <c r="A55" s="100"/>
      <c r="B55" s="105"/>
      <c r="C55" s="126" t="str">
        <f>IF(②申請書５!B54="","",②申請書５!B54)</f>
        <v/>
      </c>
      <c r="D55" s="105"/>
      <c r="E55" s="127"/>
      <c r="F55" s="107" t="str">
        <f>IF(②申請書５!I54="","",②申請書５!I54)</f>
        <v/>
      </c>
      <c r="G55" s="127"/>
      <c r="U55" s="65"/>
      <c r="V55" s="64"/>
      <c r="W55" s="193"/>
      <c r="X55" s="64"/>
      <c r="Y55" s="194"/>
      <c r="Z55" s="195"/>
      <c r="AA55" s="194"/>
    </row>
    <row r="56" spans="1:27">
      <c r="A56" s="100"/>
      <c r="B56" s="105"/>
      <c r="C56" s="126" t="str">
        <f>IF(②申請書５!B55="","",②申請書５!B55)</f>
        <v/>
      </c>
      <c r="D56" s="105"/>
      <c r="E56" s="127"/>
      <c r="F56" s="107" t="str">
        <f>IF(②申請書５!I55="","",②申請書５!I55)</f>
        <v/>
      </c>
      <c r="G56" s="127"/>
      <c r="U56" s="65"/>
      <c r="V56" s="64"/>
      <c r="W56" s="193"/>
      <c r="X56" s="64"/>
      <c r="Y56" s="194"/>
      <c r="Z56" s="195"/>
      <c r="AA56" s="194"/>
    </row>
    <row r="57" spans="1:27">
      <c r="A57" s="100"/>
      <c r="B57" s="105"/>
      <c r="C57" s="126" t="str">
        <f>IF(②申請書５!B56="","",②申請書５!B56)</f>
        <v/>
      </c>
      <c r="D57" s="105"/>
      <c r="E57" s="127"/>
      <c r="F57" s="107" t="str">
        <f>IF(②申請書５!I56="","",②申請書５!I56)</f>
        <v/>
      </c>
      <c r="G57" s="127"/>
      <c r="U57" s="65"/>
      <c r="V57" s="64"/>
      <c r="W57" s="193"/>
      <c r="X57" s="64"/>
      <c r="Y57" s="194"/>
      <c r="Z57" s="195"/>
      <c r="AA57" s="194"/>
    </row>
    <row r="58" spans="1:27">
      <c r="A58" s="100"/>
      <c r="B58" s="105"/>
      <c r="C58" s="126" t="str">
        <f>IF(②申請書５!B57="","",②申請書５!B57)</f>
        <v/>
      </c>
      <c r="D58" s="105"/>
      <c r="E58" s="127"/>
      <c r="F58" s="107" t="str">
        <f>IF(②申請書５!I57="","",②申請書５!I57)</f>
        <v/>
      </c>
      <c r="G58" s="127"/>
      <c r="U58" s="65"/>
      <c r="V58" s="64"/>
      <c r="W58" s="193"/>
      <c r="X58" s="64"/>
      <c r="Y58" s="194"/>
      <c r="Z58" s="195"/>
      <c r="AA58" s="194"/>
    </row>
    <row r="59" spans="1:27">
      <c r="A59" s="100"/>
      <c r="B59" s="105"/>
      <c r="C59" s="126" t="str">
        <f>IF(②申請書５!B58="","",②申請書５!B58)</f>
        <v/>
      </c>
      <c r="D59" s="105"/>
      <c r="E59" s="127"/>
      <c r="F59" s="107" t="str">
        <f>IF(②申請書５!I58="","",②申請書５!I58)</f>
        <v/>
      </c>
      <c r="G59" s="127"/>
      <c r="U59" s="65"/>
      <c r="V59" s="64"/>
      <c r="W59" s="193"/>
      <c r="X59" s="64"/>
      <c r="Y59" s="194"/>
      <c r="Z59" s="195"/>
      <c r="AA59" s="194"/>
    </row>
    <row r="60" spans="1:27">
      <c r="A60" s="100"/>
      <c r="B60" s="105"/>
      <c r="C60" s="126" t="str">
        <f>IF(②申請書５!B59="","",②申請書５!B59)</f>
        <v/>
      </c>
      <c r="D60" s="105"/>
      <c r="E60" s="127"/>
      <c r="F60" s="107" t="str">
        <f>IF(②申請書５!I59="","",②申請書５!I59)</f>
        <v/>
      </c>
      <c r="G60" s="127"/>
      <c r="U60" s="65"/>
      <c r="V60" s="64"/>
      <c r="W60" s="193"/>
      <c r="X60" s="64"/>
      <c r="Y60" s="194"/>
      <c r="Z60" s="195"/>
      <c r="AA60" s="194"/>
    </row>
    <row r="61" spans="1:27">
      <c r="A61" s="100"/>
      <c r="B61" s="105"/>
      <c r="C61" s="126" t="str">
        <f>IF(②申請書５!B60="","",②申請書５!B60)</f>
        <v/>
      </c>
      <c r="D61" s="105"/>
      <c r="E61" s="127"/>
      <c r="F61" s="107" t="str">
        <f>IF(②申請書５!I60="","",②申請書５!I60)</f>
        <v/>
      </c>
      <c r="G61" s="127"/>
      <c r="U61" s="65"/>
      <c r="V61" s="64"/>
      <c r="W61" s="193"/>
      <c r="X61" s="64"/>
      <c r="Y61" s="194"/>
      <c r="Z61" s="195"/>
      <c r="AA61" s="194"/>
    </row>
    <row r="62" spans="1:27">
      <c r="A62" s="100"/>
      <c r="B62" s="105"/>
      <c r="C62" s="126" t="str">
        <f>IF(②申請書５!B61="","",②申請書５!B61)</f>
        <v/>
      </c>
      <c r="D62" s="105"/>
      <c r="E62" s="127"/>
      <c r="F62" s="107" t="str">
        <f>IF(②申請書５!I61="","",②申請書５!I61)</f>
        <v/>
      </c>
      <c r="G62" s="127"/>
      <c r="U62" s="65"/>
      <c r="V62" s="64"/>
      <c r="W62" s="193"/>
      <c r="X62" s="64"/>
      <c r="Y62" s="194"/>
      <c r="Z62" s="195"/>
      <c r="AA62" s="194"/>
    </row>
    <row r="63" spans="1:27">
      <c r="A63" s="100"/>
      <c r="B63" s="105"/>
      <c r="C63" s="126" t="str">
        <f>IF(②申請書５!B62="","",②申請書５!B62)</f>
        <v/>
      </c>
      <c r="D63" s="105"/>
      <c r="E63" s="127"/>
      <c r="F63" s="107" t="str">
        <f>IF(②申請書５!I62="","",②申請書５!I62)</f>
        <v/>
      </c>
      <c r="G63" s="127"/>
      <c r="U63" s="65"/>
      <c r="V63" s="64"/>
      <c r="W63" s="193"/>
      <c r="X63" s="64"/>
      <c r="Y63" s="194"/>
      <c r="Z63" s="195"/>
      <c r="AA63" s="194"/>
    </row>
    <row r="64" spans="1:27">
      <c r="A64" s="100"/>
      <c r="B64" s="105"/>
      <c r="C64" s="126" t="str">
        <f>IF(②申請書５!B63="","",②申請書５!B63)</f>
        <v/>
      </c>
      <c r="D64" s="105"/>
      <c r="E64" s="127"/>
      <c r="F64" s="107" t="str">
        <f>IF(②申請書５!I63="","",②申請書５!I63)</f>
        <v/>
      </c>
      <c r="G64" s="127"/>
      <c r="U64" s="65"/>
      <c r="V64" s="64"/>
      <c r="W64" s="193"/>
      <c r="X64" s="64"/>
      <c r="Y64" s="194"/>
      <c r="Z64" s="195"/>
      <c r="AA64" s="194"/>
    </row>
    <row r="65" spans="1:27">
      <c r="A65" s="100"/>
      <c r="B65" s="105"/>
      <c r="C65" s="126" t="str">
        <f>IF(②申請書５!B64="","",②申請書５!B64)</f>
        <v/>
      </c>
      <c r="D65" s="105"/>
      <c r="E65" s="127"/>
      <c r="F65" s="107" t="str">
        <f>IF(②申請書５!I64="","",②申請書５!I64)</f>
        <v/>
      </c>
      <c r="G65" s="127"/>
      <c r="U65" s="65"/>
      <c r="V65" s="64"/>
      <c r="W65" s="193"/>
      <c r="X65" s="64"/>
      <c r="Y65" s="194"/>
      <c r="Z65" s="195"/>
      <c r="AA65" s="194"/>
    </row>
    <row r="66" spans="1:27">
      <c r="A66" s="100"/>
      <c r="B66" s="105"/>
      <c r="C66" s="126" t="str">
        <f>IF(②申請書５!B65="","",②申請書５!B65)</f>
        <v/>
      </c>
      <c r="D66" s="105"/>
      <c r="E66" s="127"/>
      <c r="F66" s="107" t="str">
        <f>IF(②申請書５!I65="","",②申請書５!I65)</f>
        <v/>
      </c>
      <c r="G66" s="127"/>
      <c r="U66" s="65"/>
      <c r="V66" s="64"/>
      <c r="W66" s="193"/>
      <c r="X66" s="64"/>
      <c r="Y66" s="194"/>
      <c r="Z66" s="195"/>
      <c r="AA66" s="194"/>
    </row>
    <row r="67" spans="1:27">
      <c r="A67" s="100"/>
      <c r="B67" s="105"/>
      <c r="C67" s="126" t="str">
        <f>IF(②申請書５!B66="","",②申請書５!B66)</f>
        <v/>
      </c>
      <c r="D67" s="105"/>
      <c r="E67" s="127"/>
      <c r="F67" s="107" t="str">
        <f>IF(②申請書５!I66="","",②申請書５!I66)</f>
        <v/>
      </c>
      <c r="G67" s="127"/>
      <c r="U67" s="65"/>
      <c r="V67" s="64"/>
      <c r="W67" s="193"/>
      <c r="X67" s="64"/>
      <c r="Y67" s="194"/>
      <c r="Z67" s="195"/>
      <c r="AA67" s="194"/>
    </row>
    <row r="68" spans="1:27">
      <c r="A68" s="100"/>
      <c r="B68" s="105"/>
      <c r="C68" s="126" t="str">
        <f>IF(②申請書５!B67="","",②申請書５!B67)</f>
        <v/>
      </c>
      <c r="D68" s="105"/>
      <c r="E68" s="127"/>
      <c r="F68" s="107" t="str">
        <f>IF(②申請書５!I67="","",②申請書５!I67)</f>
        <v/>
      </c>
      <c r="G68" s="127"/>
      <c r="U68" s="65"/>
      <c r="V68" s="64"/>
      <c r="W68" s="193"/>
      <c r="X68" s="64"/>
      <c r="Y68" s="194"/>
      <c r="Z68" s="195"/>
      <c r="AA68" s="194"/>
    </row>
    <row r="69" spans="1:27">
      <c r="A69" s="100"/>
      <c r="B69" s="105"/>
      <c r="C69" s="126" t="str">
        <f>IF(②申請書５!B68="","",②申請書５!B68)</f>
        <v/>
      </c>
      <c r="D69" s="105"/>
      <c r="E69" s="127"/>
      <c r="F69" s="107" t="str">
        <f>IF(②申請書５!I68="","",②申請書５!I68)</f>
        <v/>
      </c>
      <c r="G69" s="127"/>
      <c r="U69" s="65"/>
      <c r="V69" s="64"/>
      <c r="W69" s="193"/>
      <c r="X69" s="64"/>
      <c r="Y69" s="194"/>
      <c r="Z69" s="195"/>
      <c r="AA69" s="194"/>
    </row>
    <row r="70" spans="1:27">
      <c r="A70" s="128" t="s">
        <v>517</v>
      </c>
      <c r="B70" s="30"/>
      <c r="C70" s="66"/>
      <c r="D70" s="129" t="s">
        <v>215</v>
      </c>
      <c r="E70" s="130">
        <f>SUM(E4:E69)</f>
        <v>0</v>
      </c>
      <c r="F70" s="130">
        <f>SUM(F4:F69)</f>
        <v>0</v>
      </c>
      <c r="G70" s="66"/>
      <c r="U70" s="128" t="s">
        <v>514</v>
      </c>
      <c r="V70" s="30"/>
      <c r="W70" s="66"/>
      <c r="X70" s="129" t="s">
        <v>215</v>
      </c>
      <c r="Y70" s="130">
        <f>SUM(Y4:Y69)</f>
        <v>810844</v>
      </c>
      <c r="Z70" s="130">
        <f>SUM(Z4:Z69)</f>
        <v>810844</v>
      </c>
      <c r="AA70" s="66"/>
    </row>
    <row r="72" spans="1:27">
      <c r="A72" s="23" t="s">
        <v>692</v>
      </c>
      <c r="U72" s="23" t="s">
        <v>692</v>
      </c>
      <c r="V72" s="17"/>
      <c r="Z72" s="47"/>
    </row>
    <row r="73" spans="1:27" ht="128.25" customHeight="1">
      <c r="A73" s="306" t="s">
        <v>697</v>
      </c>
      <c r="B73" s="306"/>
      <c r="C73" s="306"/>
      <c r="D73" s="306"/>
      <c r="E73" s="306"/>
      <c r="F73" s="306"/>
      <c r="G73" s="306"/>
      <c r="U73" s="306" t="s">
        <v>693</v>
      </c>
      <c r="V73" s="306"/>
      <c r="W73" s="306"/>
      <c r="X73" s="306"/>
      <c r="Y73" s="306"/>
      <c r="Z73" s="306"/>
      <c r="AA73" s="306"/>
    </row>
    <row r="74" spans="1:27">
      <c r="A74" t="s">
        <v>657</v>
      </c>
      <c r="D74" s="5"/>
      <c r="F74" s="5"/>
      <c r="G74" s="5"/>
      <c r="I74" s="21"/>
      <c r="J74"/>
      <c r="U74" t="s">
        <v>657</v>
      </c>
      <c r="V74" s="17"/>
      <c r="X74" s="5"/>
      <c r="Z74" s="5"/>
      <c r="AA74" s="5"/>
    </row>
    <row r="75" spans="1:27">
      <c r="A75" s="43"/>
      <c r="B75" s="44" t="s">
        <v>727</v>
      </c>
      <c r="C75" s="4"/>
      <c r="D75" s="3"/>
      <c r="E75" s="3"/>
      <c r="F75" s="3"/>
      <c r="G75" s="2"/>
      <c r="I75" s="21"/>
      <c r="J75"/>
      <c r="U75" s="43"/>
      <c r="V75" s="44" t="s">
        <v>694</v>
      </c>
      <c r="W75" s="4"/>
      <c r="X75" s="3"/>
      <c r="Y75" s="3"/>
      <c r="Z75" s="3"/>
      <c r="AA75" s="2"/>
    </row>
    <row r="76" spans="1:27">
      <c r="A76" s="43"/>
      <c r="B76" s="1" t="s">
        <v>698</v>
      </c>
      <c r="C76" s="3"/>
      <c r="D76" s="3"/>
      <c r="E76" s="3"/>
      <c r="F76" s="3"/>
      <c r="G76" s="2"/>
      <c r="I76" s="21"/>
      <c r="J76"/>
      <c r="U76" s="43"/>
      <c r="V76" s="1" t="s">
        <v>698</v>
      </c>
      <c r="W76" s="3"/>
      <c r="X76" s="3"/>
      <c r="Y76" s="3"/>
      <c r="Z76" s="3"/>
      <c r="AA76" s="2"/>
    </row>
    <row r="77" spans="1:27">
      <c r="A77" s="43"/>
      <c r="B77" s="1" t="s">
        <v>700</v>
      </c>
      <c r="C77" s="3"/>
      <c r="D77" s="5"/>
      <c r="E77" s="5"/>
      <c r="F77" s="5"/>
      <c r="G77" s="6"/>
      <c r="I77" s="21"/>
      <c r="J77"/>
      <c r="U77" s="43"/>
      <c r="V77" s="1" t="s">
        <v>700</v>
      </c>
      <c r="W77" s="3"/>
      <c r="X77" s="5"/>
      <c r="Y77" s="5"/>
      <c r="Z77" s="5"/>
      <c r="AA77" s="6"/>
    </row>
    <row r="78" spans="1:27">
      <c r="A78" s="43"/>
      <c r="B78" s="1" t="s">
        <v>699</v>
      </c>
      <c r="C78" s="3"/>
      <c r="D78" s="3"/>
      <c r="E78" s="3"/>
      <c r="F78" s="3"/>
      <c r="G78" s="2"/>
      <c r="I78" s="21"/>
      <c r="J78"/>
      <c r="U78" s="43"/>
      <c r="V78" s="1" t="s">
        <v>699</v>
      </c>
      <c r="W78" s="3"/>
      <c r="X78" s="3"/>
      <c r="Y78" s="3"/>
      <c r="Z78" s="3"/>
      <c r="AA78" s="2"/>
    </row>
    <row r="79" spans="1:27">
      <c r="B79"/>
      <c r="E79" s="47"/>
      <c r="F79"/>
      <c r="I79" s="21"/>
      <c r="J79"/>
    </row>
    <row r="80" spans="1:27">
      <c r="E80" s="47"/>
      <c r="F80"/>
      <c r="I80" s="21"/>
      <c r="J80"/>
    </row>
  </sheetData>
  <sheetProtection sheet="1" formatCells="0" formatColumns="0" formatRows="0" selectLockedCells="1" autoFilter="0"/>
  <autoFilter ref="A3:A70" xr:uid="{00000000-0001-0000-1500-000000000000}"/>
  <mergeCells count="15">
    <mergeCell ref="A73:G73"/>
    <mergeCell ref="U73:AA73"/>
    <mergeCell ref="V2:V3"/>
    <mergeCell ref="W2:W3"/>
    <mergeCell ref="X2:X3"/>
    <mergeCell ref="Y2:Z2"/>
    <mergeCell ref="AA2:AA3"/>
    <mergeCell ref="J2:J3"/>
    <mergeCell ref="K2:K3"/>
    <mergeCell ref="L2:L3"/>
    <mergeCell ref="B2:B3"/>
    <mergeCell ref="C2:C3"/>
    <mergeCell ref="D2:D3"/>
    <mergeCell ref="G2:G3"/>
    <mergeCell ref="E2:F2"/>
  </mergeCells>
  <phoneticPr fontId="1"/>
  <dataValidations count="2">
    <dataValidation type="list" allowBlank="1" showInputMessage="1" showErrorMessage="1" sqref="A4:A69 U4:U69" xr:uid="{799DE1EF-728B-4691-9E55-6908EEA73F00}">
      <formula1>"①,②,③,④,⑤"</formula1>
    </dataValidation>
    <dataValidation type="list" allowBlank="1" showInputMessage="1" showErrorMessage="1" sqref="A79:A80 B80" xr:uid="{B7AAA054-C071-4F32-875F-C5EF3A058649}">
      <formula1>"①,②,③,④,⑤,⑥,⑦,⑧"</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3800" r:id="rId4" name="Check Box 8">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33801" r:id="rId5" name="Check Box 9">
              <controlPr defaultSize="0" autoFill="0" autoLine="0" autoPict="0">
                <anchor moveWithCells="1">
                  <from>
                    <xdr:col>0</xdr:col>
                    <xdr:colOff>104775</xdr:colOff>
                    <xdr:row>74</xdr:row>
                    <xdr:rowOff>209550</xdr:rowOff>
                  </from>
                  <to>
                    <xdr:col>0</xdr:col>
                    <xdr:colOff>333375</xdr:colOff>
                    <xdr:row>76</xdr:row>
                    <xdr:rowOff>38100</xdr:rowOff>
                  </to>
                </anchor>
              </controlPr>
            </control>
          </mc:Choice>
        </mc:AlternateContent>
        <mc:AlternateContent xmlns:mc="http://schemas.openxmlformats.org/markup-compatibility/2006">
          <mc:Choice Requires="x14">
            <control shapeId="33802" r:id="rId6" name="Check Box 10">
              <controlPr defaultSize="0" autoFill="0" autoLine="0" autoPict="0">
                <anchor moveWithCells="1">
                  <from>
                    <xdr:col>0</xdr:col>
                    <xdr:colOff>104775</xdr:colOff>
                    <xdr:row>76</xdr:row>
                    <xdr:rowOff>209550</xdr:rowOff>
                  </from>
                  <to>
                    <xdr:col>0</xdr:col>
                    <xdr:colOff>333375</xdr:colOff>
                    <xdr:row>78</xdr:row>
                    <xdr:rowOff>38100</xdr:rowOff>
                  </to>
                </anchor>
              </controlPr>
            </control>
          </mc:Choice>
        </mc:AlternateContent>
        <mc:AlternateContent xmlns:mc="http://schemas.openxmlformats.org/markup-compatibility/2006">
          <mc:Choice Requires="x14">
            <control shapeId="33803" r:id="rId7" name="Check Box 11">
              <controlPr defaultSize="0" autoFill="0" autoLine="0" autoPict="0">
                <anchor moveWithCells="1">
                  <from>
                    <xdr:col>0</xdr:col>
                    <xdr:colOff>104775</xdr:colOff>
                    <xdr:row>75</xdr:row>
                    <xdr:rowOff>209550</xdr:rowOff>
                  </from>
                  <to>
                    <xdr:col>0</xdr:col>
                    <xdr:colOff>333375</xdr:colOff>
                    <xdr:row>77</xdr:row>
                    <xdr:rowOff>38100</xdr:rowOff>
                  </to>
                </anchor>
              </controlPr>
            </control>
          </mc:Choice>
        </mc:AlternateContent>
        <mc:AlternateContent xmlns:mc="http://schemas.openxmlformats.org/markup-compatibility/2006">
          <mc:Choice Requires="x14">
            <control shapeId="33806" r:id="rId8" name="Check Box 14">
              <controlPr defaultSize="0" autoFill="0" autoLine="0" autoPict="0">
                <anchor moveWithCells="1">
                  <from>
                    <xdr:col>20</xdr:col>
                    <xdr:colOff>104775</xdr:colOff>
                    <xdr:row>73</xdr:row>
                    <xdr:rowOff>209550</xdr:rowOff>
                  </from>
                  <to>
                    <xdr:col>20</xdr:col>
                    <xdr:colOff>333375</xdr:colOff>
                    <xdr:row>75</xdr:row>
                    <xdr:rowOff>38100</xdr:rowOff>
                  </to>
                </anchor>
              </controlPr>
            </control>
          </mc:Choice>
        </mc:AlternateContent>
        <mc:AlternateContent xmlns:mc="http://schemas.openxmlformats.org/markup-compatibility/2006">
          <mc:Choice Requires="x14">
            <control shapeId="33807" r:id="rId9" name="Check Box 15">
              <controlPr defaultSize="0" autoFill="0" autoLine="0" autoPict="0">
                <anchor moveWithCells="1">
                  <from>
                    <xdr:col>20</xdr:col>
                    <xdr:colOff>104775</xdr:colOff>
                    <xdr:row>74</xdr:row>
                    <xdr:rowOff>209550</xdr:rowOff>
                  </from>
                  <to>
                    <xdr:col>20</xdr:col>
                    <xdr:colOff>333375</xdr:colOff>
                    <xdr:row>76</xdr:row>
                    <xdr:rowOff>38100</xdr:rowOff>
                  </to>
                </anchor>
              </controlPr>
            </control>
          </mc:Choice>
        </mc:AlternateContent>
        <mc:AlternateContent xmlns:mc="http://schemas.openxmlformats.org/markup-compatibility/2006">
          <mc:Choice Requires="x14">
            <control shapeId="33808" r:id="rId10" name="Check Box 16">
              <controlPr defaultSize="0" autoFill="0" autoLine="0" autoPict="0">
                <anchor moveWithCells="1">
                  <from>
                    <xdr:col>20</xdr:col>
                    <xdr:colOff>104775</xdr:colOff>
                    <xdr:row>76</xdr:row>
                    <xdr:rowOff>209550</xdr:rowOff>
                  </from>
                  <to>
                    <xdr:col>20</xdr:col>
                    <xdr:colOff>333375</xdr:colOff>
                    <xdr:row>78</xdr:row>
                    <xdr:rowOff>38100</xdr:rowOff>
                  </to>
                </anchor>
              </controlPr>
            </control>
          </mc:Choice>
        </mc:AlternateContent>
        <mc:AlternateContent xmlns:mc="http://schemas.openxmlformats.org/markup-compatibility/2006">
          <mc:Choice Requires="x14">
            <control shapeId="33809" r:id="rId11" name="Check Box 17">
              <controlPr defaultSize="0" autoFill="0" autoLine="0" autoPict="0">
                <anchor moveWithCells="1">
                  <from>
                    <xdr:col>20</xdr:col>
                    <xdr:colOff>104775</xdr:colOff>
                    <xdr:row>75</xdr:row>
                    <xdr:rowOff>209550</xdr:rowOff>
                  </from>
                  <to>
                    <xdr:col>20</xdr:col>
                    <xdr:colOff>333375</xdr:colOff>
                    <xdr:row>77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E1:DZ40"/>
  <sheetViews>
    <sheetView showGridLines="0" zoomScaleNormal="100" zoomScaleSheetLayoutView="100" workbookViewId="0">
      <selection activeCell="AD9" sqref="AD9:AS9"/>
    </sheetView>
  </sheetViews>
  <sheetFormatPr defaultColWidth="1.875" defaultRowHeight="18.75"/>
  <cols>
    <col min="5" max="5" width="2.625" customWidth="1"/>
    <col min="10" max="11" width="1.875" customWidth="1"/>
    <col min="23" max="23" width="1.875" customWidth="1"/>
    <col min="36" max="36" width="2.75" customWidth="1"/>
    <col min="39" max="39" width="2.625" customWidth="1"/>
    <col min="41" max="41" width="1.875" customWidth="1"/>
    <col min="42" max="42" width="2.5" customWidth="1"/>
    <col min="44" max="44" width="1.5" customWidth="1"/>
    <col min="45" max="45" width="2.75" customWidth="1"/>
    <col min="48" max="48" width="1.625" customWidth="1"/>
    <col min="87" max="87" width="2.75" customWidth="1"/>
    <col min="116" max="116" width="2.625" customWidth="1"/>
    <col min="120" max="120" width="2.25" customWidth="1"/>
  </cols>
  <sheetData>
    <row r="1" spans="5:125" ht="18.75" customHeight="1">
      <c r="E1" t="s">
        <v>232</v>
      </c>
      <c r="AK1" s="1" t="s">
        <v>114</v>
      </c>
      <c r="AL1" s="3"/>
      <c r="AM1" s="3"/>
      <c r="AN1" s="3"/>
      <c r="AO1" s="522" t="str">
        <f>IF(②申請書１!AO1="","",②申請書１!AO1)</f>
        <v/>
      </c>
      <c r="AP1" s="523"/>
      <c r="AQ1" s="523"/>
      <c r="AR1" s="523"/>
      <c r="AS1" s="524"/>
      <c r="AU1" t="s">
        <v>221</v>
      </c>
      <c r="CG1" t="s">
        <v>232</v>
      </c>
      <c r="DM1" s="1" t="s">
        <v>114</v>
      </c>
      <c r="DN1" s="3"/>
      <c r="DO1" s="3"/>
      <c r="DP1" s="3"/>
      <c r="DQ1" s="302" t="s">
        <v>571</v>
      </c>
      <c r="DR1" s="224"/>
      <c r="DS1" s="224"/>
      <c r="DT1" s="224"/>
      <c r="DU1" s="303"/>
    </row>
    <row r="2" spans="5:125" ht="34.5" customHeight="1">
      <c r="E2" s="249" t="s">
        <v>233</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BS2" s="138" t="s">
        <v>521</v>
      </c>
      <c r="CG2" s="249" t="s">
        <v>233</v>
      </c>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row>
    <row r="3" spans="5:125" ht="19.5" thickBot="1">
      <c r="AI3" t="s">
        <v>7</v>
      </c>
      <c r="AK3" s="225"/>
      <c r="AL3" s="225"/>
      <c r="AM3" t="s">
        <v>6</v>
      </c>
      <c r="AN3" s="225"/>
      <c r="AO3" s="225"/>
      <c r="AP3" t="s">
        <v>5</v>
      </c>
      <c r="AQ3" s="225"/>
      <c r="AR3" s="225"/>
      <c r="AS3" t="s">
        <v>4</v>
      </c>
      <c r="AU3" t="s">
        <v>437</v>
      </c>
      <c r="DK3" t="s">
        <v>7</v>
      </c>
      <c r="DM3" s="250">
        <v>5</v>
      </c>
      <c r="DN3" s="250"/>
      <c r="DO3" t="s">
        <v>6</v>
      </c>
      <c r="DP3" s="250">
        <v>7</v>
      </c>
      <c r="DQ3" s="250"/>
      <c r="DR3" t="s">
        <v>5</v>
      </c>
      <c r="DS3" s="250">
        <v>1</v>
      </c>
      <c r="DT3" s="250"/>
      <c r="DU3" t="s">
        <v>4</v>
      </c>
    </row>
    <row r="4" spans="5:125" ht="9.9499999999999993" customHeight="1" thickTop="1">
      <c r="AU4" s="79"/>
      <c r="AV4" s="520" t="s">
        <v>435</v>
      </c>
      <c r="AW4" s="520"/>
      <c r="AX4" s="520"/>
      <c r="AY4" s="520"/>
      <c r="AZ4" s="520"/>
      <c r="BA4" s="520"/>
      <c r="BB4" s="520"/>
      <c r="BC4" s="520"/>
      <c r="BD4" s="520"/>
      <c r="BE4" s="520"/>
      <c r="BF4" s="520"/>
      <c r="BG4" s="520"/>
      <c r="BH4" s="520"/>
      <c r="BI4" s="520"/>
      <c r="BJ4" s="520"/>
      <c r="BK4" s="51"/>
      <c r="BL4" s="51"/>
      <c r="BM4" s="51"/>
      <c r="BN4" s="51"/>
      <c r="BO4" s="51"/>
      <c r="BP4" s="51"/>
      <c r="BQ4" s="51"/>
      <c r="BR4" s="51"/>
      <c r="BS4" s="51"/>
      <c r="BT4" s="51"/>
      <c r="BU4" s="51"/>
      <c r="BV4" s="51"/>
      <c r="BW4" s="51"/>
      <c r="BX4" s="51"/>
      <c r="BY4" s="51"/>
      <c r="BZ4" s="51"/>
      <c r="CA4" s="51"/>
      <c r="CB4" s="51"/>
      <c r="CC4" s="51"/>
      <c r="CD4" s="52"/>
    </row>
    <row r="5" spans="5:125" ht="18.75" customHeight="1">
      <c r="E5" t="s">
        <v>79</v>
      </c>
      <c r="AU5" s="72"/>
      <c r="AV5" s="521"/>
      <c r="AW5" s="521"/>
      <c r="AX5" s="521"/>
      <c r="AY5" s="521"/>
      <c r="AZ5" s="521"/>
      <c r="BA5" s="521"/>
      <c r="BB5" s="521"/>
      <c r="BC5" s="521"/>
      <c r="BD5" s="521"/>
      <c r="BE5" s="521"/>
      <c r="BF5" s="521"/>
      <c r="BG5" s="521"/>
      <c r="BH5" s="521"/>
      <c r="BI5" s="521"/>
      <c r="BJ5" s="521"/>
      <c r="CD5" s="54"/>
      <c r="CG5" t="s">
        <v>79</v>
      </c>
    </row>
    <row r="6" spans="5:125" ht="18.75" customHeight="1">
      <c r="AU6" s="72"/>
      <c r="AV6" s="80"/>
      <c r="AW6" s="80"/>
      <c r="AX6" s="80"/>
      <c r="AY6" s="80"/>
      <c r="AZ6" s="80"/>
      <c r="BA6" s="80"/>
      <c r="BB6" s="80"/>
      <c r="BC6" s="80"/>
      <c r="BD6" s="80"/>
      <c r="BE6" s="80"/>
      <c r="BF6" s="80"/>
      <c r="CD6" s="54"/>
    </row>
    <row r="7" spans="5:125" ht="18.75" customHeight="1">
      <c r="T7" s="386" t="s">
        <v>409</v>
      </c>
      <c r="U7" s="386"/>
      <c r="V7" s="386"/>
      <c r="W7" s="386"/>
      <c r="X7" s="386"/>
      <c r="Y7" s="386"/>
      <c r="Z7" s="386"/>
      <c r="AA7" s="386"/>
      <c r="AB7" s="386"/>
      <c r="AD7" s="528" t="str">
        <f>IF(②申請書１!AD7="","",②申請書１!AD7)</f>
        <v/>
      </c>
      <c r="AE7" s="528"/>
      <c r="AF7" s="528"/>
      <c r="AG7" s="528"/>
      <c r="AH7" s="528"/>
      <c r="AI7" s="528"/>
      <c r="AJ7" s="528"/>
      <c r="AK7" s="528"/>
      <c r="AL7" s="528"/>
      <c r="AM7" s="528"/>
      <c r="AN7" s="528"/>
      <c r="AO7" s="528"/>
      <c r="AP7" s="528"/>
      <c r="AQ7" s="528"/>
      <c r="AR7" s="528"/>
      <c r="AS7" s="528"/>
      <c r="AU7" s="72" t="s">
        <v>436</v>
      </c>
      <c r="AW7" s="18"/>
      <c r="AX7" s="18"/>
      <c r="AY7" t="s">
        <v>425</v>
      </c>
      <c r="CD7" s="54"/>
      <c r="CV7" s="399" t="s">
        <v>409</v>
      </c>
      <c r="CW7" s="399"/>
      <c r="CX7" s="399"/>
      <c r="CY7" s="399"/>
      <c r="CZ7" s="399"/>
      <c r="DA7" s="399"/>
      <c r="DB7" s="399"/>
      <c r="DC7" s="399"/>
      <c r="DD7" s="399"/>
      <c r="DF7" s="397" t="s">
        <v>545</v>
      </c>
      <c r="DG7" s="397"/>
      <c r="DH7" s="397"/>
      <c r="DI7" s="397"/>
      <c r="DJ7" s="397"/>
      <c r="DK7" s="397"/>
      <c r="DL7" s="397"/>
      <c r="DM7" s="397"/>
      <c r="DN7" s="397"/>
      <c r="DO7" s="397"/>
      <c r="DP7" s="397"/>
      <c r="DQ7" s="397"/>
      <c r="DR7" s="397"/>
      <c r="DS7" s="397"/>
      <c r="DT7" s="397"/>
      <c r="DU7" s="397"/>
    </row>
    <row r="8" spans="5:125"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422</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c r="CV8" s="399"/>
      <c r="CW8" s="399"/>
      <c r="CX8" s="399"/>
      <c r="CY8" s="399"/>
      <c r="CZ8" s="399"/>
      <c r="DA8" s="399"/>
      <c r="DB8" s="399"/>
      <c r="DC8" s="399"/>
      <c r="DD8" s="399"/>
      <c r="DE8" s="17"/>
      <c r="DF8" s="397" t="s">
        <v>476</v>
      </c>
      <c r="DG8" s="397"/>
      <c r="DH8" s="397"/>
      <c r="DI8" s="397"/>
      <c r="DJ8" s="397"/>
      <c r="DK8" s="397"/>
      <c r="DL8" s="397"/>
      <c r="DM8" s="397"/>
      <c r="DN8" s="397"/>
      <c r="DO8" s="397"/>
      <c r="DP8" s="397"/>
      <c r="DQ8" s="397"/>
      <c r="DR8" s="397"/>
      <c r="DS8" s="397"/>
      <c r="DT8" s="397"/>
      <c r="DU8" s="397"/>
    </row>
    <row r="9" spans="5:125" ht="37.5" customHeight="1" thickBo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81" t="s">
        <v>428</v>
      </c>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518"/>
      <c r="CV9" s="398" t="s">
        <v>81</v>
      </c>
      <c r="CW9" s="398"/>
      <c r="CX9" s="398"/>
      <c r="CY9" s="398"/>
      <c r="CZ9" s="398"/>
      <c r="DA9" s="398"/>
      <c r="DB9" s="398"/>
      <c r="DC9" s="398"/>
      <c r="DD9" s="398"/>
      <c r="DE9" s="17"/>
      <c r="DF9" s="397" t="s">
        <v>547</v>
      </c>
      <c r="DG9" s="397"/>
      <c r="DH9" s="397"/>
      <c r="DI9" s="397"/>
      <c r="DJ9" s="397"/>
      <c r="DK9" s="397"/>
      <c r="DL9" s="397"/>
      <c r="DM9" s="397"/>
      <c r="DN9" s="397"/>
      <c r="DO9" s="397"/>
      <c r="DP9" s="397"/>
      <c r="DQ9" s="397"/>
      <c r="DR9" s="397"/>
      <c r="DS9" s="397"/>
      <c r="DT9" s="397"/>
      <c r="DU9" s="397"/>
    </row>
    <row r="10" spans="5:125" ht="36" customHeight="1" thickTop="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39" t="s">
        <v>83</v>
      </c>
      <c r="AU10" s="534"/>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1"/>
      <c r="CD10" s="51"/>
      <c r="CV10" s="398" t="s">
        <v>82</v>
      </c>
      <c r="CW10" s="398"/>
      <c r="CX10" s="398"/>
      <c r="CY10" s="398"/>
      <c r="CZ10" s="398"/>
      <c r="DA10" s="398"/>
      <c r="DB10" s="398"/>
      <c r="DC10" s="398"/>
      <c r="DD10" s="398"/>
      <c r="DE10" s="17"/>
      <c r="DF10" s="397" t="s">
        <v>473</v>
      </c>
      <c r="DG10" s="397"/>
      <c r="DH10" s="397"/>
      <c r="DI10" s="397"/>
      <c r="DJ10" s="397"/>
      <c r="DK10" s="397"/>
      <c r="DL10" s="397"/>
      <c r="DM10" s="397"/>
      <c r="DN10" s="397"/>
      <c r="DO10" s="397"/>
      <c r="DP10" s="397"/>
      <c r="DQ10" s="397"/>
      <c r="DR10" s="397"/>
      <c r="DS10" s="397"/>
      <c r="DT10" s="397"/>
      <c r="DU10" s="192" t="s">
        <v>83</v>
      </c>
    </row>
    <row r="11" spans="5:125" ht="18.75" customHeight="1">
      <c r="AY11" s="7"/>
      <c r="AZ11" s="7"/>
      <c r="BF11" s="7"/>
      <c r="BX11" s="7"/>
    </row>
    <row r="12" spans="5:125" ht="18.75" customHeight="1">
      <c r="E12" t="s">
        <v>106</v>
      </c>
      <c r="H12" s="225"/>
      <c r="I12" s="225"/>
      <c r="J12" t="s">
        <v>6</v>
      </c>
      <c r="L12" s="225"/>
      <c r="M12" s="225"/>
      <c r="N12" t="s">
        <v>5</v>
      </c>
      <c r="P12" s="225"/>
      <c r="Q12" s="225"/>
      <c r="R12" t="s">
        <v>107</v>
      </c>
      <c r="Z12" s="225"/>
      <c r="AA12" s="225"/>
      <c r="AB12" t="s">
        <v>234</v>
      </c>
      <c r="AU12" t="s">
        <v>671</v>
      </c>
      <c r="AY12" s="7"/>
      <c r="AZ12" s="7"/>
      <c r="BF12" s="7"/>
      <c r="BX12" s="7"/>
      <c r="CG12" t="s">
        <v>106</v>
      </c>
      <c r="CJ12" s="250">
        <v>5</v>
      </c>
      <c r="CK12" s="250"/>
      <c r="CL12" t="s">
        <v>6</v>
      </c>
      <c r="CN12" s="250">
        <v>5</v>
      </c>
      <c r="CO12" s="250"/>
      <c r="CP12" t="s">
        <v>5</v>
      </c>
      <c r="CR12" s="250">
        <v>18</v>
      </c>
      <c r="CS12" s="250"/>
      <c r="CT12" t="s">
        <v>107</v>
      </c>
      <c r="DB12" s="250">
        <v>19</v>
      </c>
      <c r="DC12" s="250"/>
      <c r="DD12" t="s">
        <v>234</v>
      </c>
    </row>
    <row r="13" spans="5:125" ht="18.75" customHeight="1">
      <c r="E13" t="s">
        <v>235</v>
      </c>
      <c r="AW13" s="137" t="s">
        <v>672</v>
      </c>
      <c r="AY13" s="7"/>
      <c r="AZ13" s="7"/>
      <c r="BF13" s="7"/>
      <c r="BX13" s="7"/>
      <c r="CG13" t="s">
        <v>235</v>
      </c>
    </row>
    <row r="14" spans="5:125" ht="18.75" customHeight="1">
      <c r="E14" t="s">
        <v>236</v>
      </c>
      <c r="F14" s="21"/>
      <c r="AY14" s="7"/>
      <c r="AZ14" s="7"/>
      <c r="BF14" s="7"/>
      <c r="BX14" s="7"/>
      <c r="CG14" t="s">
        <v>236</v>
      </c>
      <c r="CH14" s="21"/>
    </row>
    <row r="15" spans="5:125" ht="9.9499999999999993" customHeight="1">
      <c r="AY15" s="7"/>
      <c r="AZ15" s="7"/>
      <c r="BF15" s="7"/>
      <c r="BX15" s="7"/>
    </row>
    <row r="16" spans="5:125" ht="18.75" customHeight="1">
      <c r="E16" s="226" t="s">
        <v>85</v>
      </c>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V16" s="118"/>
      <c r="AY16" s="7"/>
      <c r="AZ16" s="7"/>
      <c r="BF16" s="7"/>
      <c r="BX16" s="7"/>
      <c r="CG16" s="226" t="s">
        <v>85</v>
      </c>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row>
    <row r="17" spans="5:130"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X17" s="7"/>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row>
    <row r="18" spans="5:130" ht="38.25" customHeight="1">
      <c r="E18" s="17" t="s">
        <v>86</v>
      </c>
      <c r="P18" s="210" t="str">
        <f>IF(②申請書１!K17="","",②申請書１!K17)</f>
        <v/>
      </c>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6"/>
      <c r="AU18" s="26"/>
      <c r="AV18" s="26"/>
      <c r="AW18" s="26"/>
      <c r="AX18" s="26"/>
      <c r="AY18" s="7"/>
      <c r="AZ18" s="7"/>
      <c r="BF18" s="7"/>
      <c r="BX18" s="7"/>
      <c r="CG18" s="17" t="s">
        <v>86</v>
      </c>
      <c r="CR18" s="210" t="s">
        <v>477</v>
      </c>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6"/>
      <c r="DV18" s="26"/>
      <c r="DW18" s="26"/>
      <c r="DX18" s="26"/>
      <c r="DY18" s="26"/>
      <c r="DZ18" s="26"/>
    </row>
    <row r="19" spans="5:130" ht="18.75" customHeight="1">
      <c r="E19" t="s">
        <v>237</v>
      </c>
      <c r="L19" s="31"/>
      <c r="M19" s="31"/>
      <c r="O19" s="31"/>
      <c r="P19" s="683" t="str">
        <f>IF(AA22="","",AA22)</f>
        <v/>
      </c>
      <c r="Q19" s="683"/>
      <c r="R19" s="683"/>
      <c r="S19" s="683"/>
      <c r="T19" s="683"/>
      <c r="U19" s="683"/>
      <c r="V19" s="683"/>
      <c r="W19" s="683"/>
      <c r="X19" s="683"/>
      <c r="Y19" s="683"/>
      <c r="Z19" s="683"/>
      <c r="AA19" t="s">
        <v>2</v>
      </c>
      <c r="AY19" s="7"/>
      <c r="AZ19" s="7"/>
      <c r="BF19" s="7"/>
      <c r="BX19" s="7"/>
      <c r="CG19" t="s">
        <v>237</v>
      </c>
      <c r="CN19" s="31"/>
      <c r="CO19" s="31"/>
      <c r="CQ19" s="31"/>
      <c r="CR19" s="683">
        <v>300000</v>
      </c>
      <c r="CS19" s="683"/>
      <c r="CT19" s="683"/>
      <c r="CU19" s="683"/>
      <c r="CV19" s="683"/>
      <c r="CW19" s="683"/>
      <c r="CX19" s="683"/>
      <c r="CY19" s="683"/>
      <c r="CZ19" s="683"/>
      <c r="DA19" s="683"/>
      <c r="DB19" s="683"/>
      <c r="DC19" t="s">
        <v>2</v>
      </c>
    </row>
    <row r="20" spans="5:130" ht="18.75" customHeight="1">
      <c r="E20" t="s">
        <v>238</v>
      </c>
      <c r="L20" s="31"/>
      <c r="M20" s="31"/>
      <c r="O20" s="31"/>
      <c r="P20" s="47"/>
      <c r="Q20" s="47"/>
      <c r="R20" s="47"/>
      <c r="S20" s="47"/>
      <c r="T20" s="47"/>
      <c r="U20" s="47"/>
      <c r="V20" s="47"/>
      <c r="W20" s="47"/>
      <c r="X20" s="47"/>
      <c r="Y20" s="47"/>
      <c r="Z20" s="47"/>
      <c r="AY20" s="7"/>
      <c r="AZ20" s="7"/>
      <c r="BF20" s="7"/>
      <c r="BX20" s="7"/>
      <c r="CG20" t="s">
        <v>238</v>
      </c>
      <c r="CN20" s="31"/>
      <c r="CO20" s="31"/>
      <c r="CQ20" s="31"/>
      <c r="CR20" s="47"/>
      <c r="CS20" s="47"/>
      <c r="CT20" s="47"/>
      <c r="CU20" s="47"/>
      <c r="CV20" s="47"/>
      <c r="CW20" s="47"/>
      <c r="CX20" s="47"/>
      <c r="CY20" s="47"/>
      <c r="CZ20" s="47"/>
      <c r="DA20" s="47"/>
      <c r="DB20" s="47"/>
    </row>
    <row r="21" spans="5:130" ht="18.75" customHeight="1">
      <c r="F21" s="665" t="s">
        <v>703</v>
      </c>
      <c r="G21" s="666"/>
      <c r="H21" s="666"/>
      <c r="I21" s="666"/>
      <c r="J21" s="666"/>
      <c r="K21" s="666"/>
      <c r="L21" s="666"/>
      <c r="M21" s="666"/>
      <c r="N21" s="666"/>
      <c r="O21" s="666"/>
      <c r="P21" s="667"/>
      <c r="Q21" s="1"/>
      <c r="R21" s="224" t="s">
        <v>702</v>
      </c>
      <c r="S21" s="224"/>
      <c r="T21" s="224"/>
      <c r="U21" s="224"/>
      <c r="V21" s="224"/>
      <c r="W21" s="224"/>
      <c r="X21" s="224"/>
      <c r="Y21" s="224"/>
      <c r="Z21" s="2"/>
      <c r="AA21" s="302" t="s">
        <v>239</v>
      </c>
      <c r="AB21" s="224"/>
      <c r="AC21" s="224"/>
      <c r="AD21" s="224"/>
      <c r="AE21" s="224"/>
      <c r="AF21" s="224"/>
      <c r="AG21" s="224"/>
      <c r="AH21" s="224"/>
      <c r="AI21" s="303"/>
      <c r="AJ21" s="302" t="s">
        <v>240</v>
      </c>
      <c r="AK21" s="224"/>
      <c r="AL21" s="224"/>
      <c r="AM21" s="224"/>
      <c r="AN21" s="224"/>
      <c r="AO21" s="224"/>
      <c r="AP21" s="224"/>
      <c r="AQ21" s="224"/>
      <c r="AR21" s="303"/>
      <c r="AT21" t="s">
        <v>705</v>
      </c>
      <c r="AY21" s="7"/>
      <c r="AZ21" s="7"/>
      <c r="BF21" s="7"/>
      <c r="BX21" s="7"/>
      <c r="CH21" s="665" t="s">
        <v>703</v>
      </c>
      <c r="CI21" s="666"/>
      <c r="CJ21" s="666"/>
      <c r="CK21" s="666"/>
      <c r="CL21" s="666"/>
      <c r="CM21" s="666"/>
      <c r="CN21" s="666"/>
      <c r="CO21" s="666"/>
      <c r="CP21" s="666"/>
      <c r="CQ21" s="666"/>
      <c r="CR21" s="667"/>
      <c r="CS21" s="1"/>
      <c r="CT21" s="224" t="s">
        <v>702</v>
      </c>
      <c r="CU21" s="224"/>
      <c r="CV21" s="224"/>
      <c r="CW21" s="224"/>
      <c r="CX21" s="224"/>
      <c r="CY21" s="224"/>
      <c r="CZ21" s="224"/>
      <c r="DA21" s="224"/>
      <c r="DB21" s="2"/>
      <c r="DC21" s="302" t="s">
        <v>239</v>
      </c>
      <c r="DD21" s="224"/>
      <c r="DE21" s="224"/>
      <c r="DF21" s="224"/>
      <c r="DG21" s="224"/>
      <c r="DH21" s="224"/>
      <c r="DI21" s="224"/>
      <c r="DJ21" s="224"/>
      <c r="DK21" s="303"/>
      <c r="DL21" s="302" t="s">
        <v>240</v>
      </c>
      <c r="DM21" s="224"/>
      <c r="DN21" s="224"/>
      <c r="DO21" s="224"/>
      <c r="DP21" s="224"/>
      <c r="DQ21" s="224"/>
      <c r="DR21" s="224"/>
      <c r="DS21" s="224"/>
      <c r="DT21" s="303"/>
    </row>
    <row r="22" spans="5:130" ht="18.75" customHeight="1">
      <c r="F22" s="698" t="str">
        <f>IF(③変更承認申請書!X43="","",③変更承認申請書!X43)</f>
        <v/>
      </c>
      <c r="G22" s="699"/>
      <c r="H22" s="699"/>
      <c r="I22" s="699"/>
      <c r="J22" s="699"/>
      <c r="K22" s="699"/>
      <c r="L22" s="699"/>
      <c r="M22" s="699"/>
      <c r="N22" s="699"/>
      <c r="O22" s="103" t="s">
        <v>701</v>
      </c>
      <c r="P22" s="103"/>
      <c r="Q22" s="696"/>
      <c r="R22" s="697"/>
      <c r="S22" s="697"/>
      <c r="T22" s="697"/>
      <c r="U22" s="697"/>
      <c r="V22" s="697"/>
      <c r="W22" s="697"/>
      <c r="X22" s="697"/>
      <c r="Y22" s="48"/>
      <c r="Z22" s="8" t="s">
        <v>701</v>
      </c>
      <c r="AA22" s="684"/>
      <c r="AB22" s="685"/>
      <c r="AC22" s="685"/>
      <c r="AD22" s="685"/>
      <c r="AE22" s="685"/>
      <c r="AF22" s="685"/>
      <c r="AG22" s="685"/>
      <c r="AH22" s="3"/>
      <c r="AI22" s="8" t="s">
        <v>2</v>
      </c>
      <c r="AJ22" s="686" t="str">
        <f>IF(F22="","",F22-AA22-Q22)</f>
        <v/>
      </c>
      <c r="AK22" s="687"/>
      <c r="AL22" s="687"/>
      <c r="AM22" s="687"/>
      <c r="AN22" s="687"/>
      <c r="AO22" s="687"/>
      <c r="AP22" s="687"/>
      <c r="AQ22" s="3"/>
      <c r="AR22" s="8" t="s">
        <v>2</v>
      </c>
      <c r="AW22" t="s">
        <v>708</v>
      </c>
      <c r="AY22" s="7"/>
      <c r="AZ22" s="7"/>
      <c r="BF22" s="7"/>
      <c r="BX22" s="7"/>
      <c r="CH22" s="692">
        <v>648000</v>
      </c>
      <c r="CI22" s="693"/>
      <c r="CJ22" s="693"/>
      <c r="CK22" s="693"/>
      <c r="CL22" s="693"/>
      <c r="CM22" s="693"/>
      <c r="CN22" s="693"/>
      <c r="CO22" s="693"/>
      <c r="CP22" s="693"/>
      <c r="CQ22" s="103" t="s">
        <v>701</v>
      </c>
      <c r="CR22" s="103"/>
      <c r="CS22" s="694">
        <v>0</v>
      </c>
      <c r="CT22" s="695"/>
      <c r="CU22" s="695"/>
      <c r="CV22" s="695"/>
      <c r="CW22" s="695"/>
      <c r="CX22" s="695"/>
      <c r="CY22" s="695"/>
      <c r="CZ22" s="695"/>
      <c r="DA22" s="48"/>
      <c r="DB22" s="8" t="s">
        <v>701</v>
      </c>
      <c r="DC22" s="690">
        <v>300000</v>
      </c>
      <c r="DD22" s="691"/>
      <c r="DE22" s="691"/>
      <c r="DF22" s="691"/>
      <c r="DG22" s="691"/>
      <c r="DH22" s="691"/>
      <c r="DI22" s="691"/>
      <c r="DJ22" s="3"/>
      <c r="DK22" s="8" t="s">
        <v>2</v>
      </c>
      <c r="DL22" s="686">
        <f>IF(CH22="","",CH22-DC22-CS22)</f>
        <v>348000</v>
      </c>
      <c r="DM22" s="687"/>
      <c r="DN22" s="687"/>
      <c r="DO22" s="687"/>
      <c r="DP22" s="687"/>
      <c r="DQ22" s="687"/>
      <c r="DR22" s="687"/>
      <c r="DS22" s="3"/>
      <c r="DT22" s="8" t="s">
        <v>2</v>
      </c>
    </row>
    <row r="23" spans="5:130" ht="18.75" customHeight="1">
      <c r="E23" t="s">
        <v>241</v>
      </c>
      <c r="P23" s="47"/>
      <c r="Q23" s="47"/>
      <c r="R23" s="47"/>
      <c r="S23" s="47"/>
      <c r="T23" s="47"/>
      <c r="U23" s="47"/>
      <c r="V23" s="47"/>
      <c r="W23" s="47"/>
      <c r="X23" s="47"/>
      <c r="Y23" s="47"/>
      <c r="Z23" s="47"/>
      <c r="AY23" s="7"/>
      <c r="AZ23" s="7"/>
      <c r="BF23" s="7"/>
      <c r="BX23" s="7"/>
      <c r="CG23" t="s">
        <v>241</v>
      </c>
      <c r="CR23" s="47"/>
      <c r="CS23" s="47"/>
      <c r="CT23" s="47"/>
      <c r="CU23" s="47"/>
      <c r="CV23" s="47"/>
      <c r="CW23" s="47"/>
      <c r="CX23" s="47"/>
      <c r="CY23" s="47"/>
      <c r="CZ23" s="47"/>
      <c r="DA23" s="47"/>
      <c r="DB23" s="47"/>
    </row>
    <row r="24" spans="5:130" ht="18.75" customHeight="1">
      <c r="G24" t="s">
        <v>754</v>
      </c>
      <c r="P24" s="47"/>
      <c r="Q24" s="47"/>
      <c r="R24" s="47"/>
      <c r="S24" s="47"/>
      <c r="T24" s="47"/>
      <c r="U24" s="47"/>
      <c r="V24" s="47"/>
      <c r="W24" s="47"/>
      <c r="X24" s="47"/>
      <c r="Y24" s="47"/>
      <c r="Z24" s="47"/>
      <c r="AY24" s="7"/>
      <c r="AZ24" s="7"/>
      <c r="BF24" s="7"/>
      <c r="BX24" s="7"/>
      <c r="CI24" t="s">
        <v>754</v>
      </c>
      <c r="CR24" s="47"/>
      <c r="CS24" s="47"/>
      <c r="CT24" s="47"/>
      <c r="CU24" s="47"/>
      <c r="CV24" s="47"/>
      <c r="CW24" s="47"/>
      <c r="CX24" s="47"/>
      <c r="CY24" s="47"/>
      <c r="CZ24" s="47"/>
      <c r="DA24" s="47"/>
      <c r="DB24" s="47"/>
    </row>
    <row r="25" spans="5:130" ht="18.75" customHeight="1">
      <c r="G25" t="s">
        <v>242</v>
      </c>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Y25" s="7"/>
      <c r="AZ25" s="7"/>
      <c r="BF25" s="7"/>
      <c r="BX25" s="7"/>
      <c r="CI25" t="s">
        <v>242</v>
      </c>
      <c r="CQ25" s="572" t="s">
        <v>581</v>
      </c>
      <c r="CR25" s="572"/>
      <c r="CS25" s="572"/>
      <c r="CT25" s="572"/>
      <c r="CU25" s="572"/>
      <c r="CV25" s="572"/>
      <c r="CW25" s="572"/>
      <c r="CX25" s="572"/>
      <c r="CY25" s="572"/>
      <c r="CZ25" s="572"/>
      <c r="DA25" s="572"/>
      <c r="DB25" s="572"/>
      <c r="DC25" s="572"/>
      <c r="DD25" s="572"/>
      <c r="DE25" s="572"/>
      <c r="DF25" s="572"/>
      <c r="DG25" s="572"/>
      <c r="DH25" s="572"/>
      <c r="DI25" s="572"/>
      <c r="DJ25" s="572"/>
      <c r="DK25" s="572"/>
      <c r="DL25" s="572"/>
      <c r="DM25" s="572"/>
      <c r="DN25" s="572"/>
      <c r="DO25" s="572"/>
      <c r="DP25" s="572"/>
      <c r="DQ25" s="572"/>
      <c r="DR25" s="572"/>
    </row>
    <row r="26" spans="5:130" ht="18.75" customHeight="1">
      <c r="G26" t="s">
        <v>243</v>
      </c>
      <c r="H26" s="16"/>
      <c r="I26" s="16"/>
      <c r="J26" s="16"/>
      <c r="K26" s="16"/>
      <c r="L26" s="16"/>
      <c r="M26" s="16"/>
      <c r="N26" s="16"/>
      <c r="O26" s="688"/>
      <c r="P26" s="688"/>
      <c r="Q26" s="688"/>
      <c r="R26" s="688"/>
      <c r="S26" s="688"/>
      <c r="T26" s="688"/>
      <c r="U26" s="688"/>
      <c r="V26" s="688"/>
      <c r="W26" s="688"/>
      <c r="X26" s="688"/>
      <c r="Y26" s="688"/>
      <c r="Z26" s="688"/>
      <c r="AA26" s="16"/>
      <c r="AB26" s="16"/>
      <c r="AC26" s="16"/>
      <c r="AD26" s="16"/>
      <c r="AE26" s="16"/>
      <c r="AF26" s="16"/>
      <c r="AG26" s="16"/>
      <c r="AH26" s="16"/>
      <c r="AI26" s="16"/>
      <c r="AJ26" s="16"/>
      <c r="AK26" s="16"/>
      <c r="AL26" s="16"/>
      <c r="AM26" s="16"/>
      <c r="AN26" s="16"/>
      <c r="AO26" s="16"/>
      <c r="AP26" s="16"/>
      <c r="AQ26" s="16"/>
      <c r="AR26" s="16"/>
      <c r="AS26" s="16"/>
      <c r="AT26" t="s">
        <v>248</v>
      </c>
      <c r="AY26" s="7"/>
      <c r="AZ26" s="7"/>
      <c r="BF26" s="7"/>
      <c r="BX26" s="7"/>
      <c r="CI26" t="s">
        <v>243</v>
      </c>
      <c r="CJ26" s="16"/>
      <c r="CK26" s="16"/>
      <c r="CL26" s="16"/>
      <c r="CM26" s="16"/>
      <c r="CN26" s="16"/>
      <c r="CO26" s="16"/>
      <c r="CP26" s="16"/>
      <c r="CQ26" s="689" t="s">
        <v>582</v>
      </c>
      <c r="CR26" s="689"/>
      <c r="CS26" s="689"/>
      <c r="CT26" s="689"/>
      <c r="CU26" s="689"/>
      <c r="CV26" s="689"/>
      <c r="CW26" s="689"/>
      <c r="CX26" s="689"/>
      <c r="CY26" s="689"/>
      <c r="CZ26" s="689"/>
      <c r="DA26" s="689"/>
      <c r="DB26" s="689"/>
      <c r="DC26" s="16"/>
      <c r="DD26" s="16"/>
      <c r="DE26" s="16"/>
      <c r="DF26" s="16"/>
      <c r="DG26" s="16"/>
      <c r="DH26" s="16"/>
      <c r="DI26" s="16"/>
      <c r="DJ26" s="16"/>
      <c r="DK26" s="16"/>
      <c r="DL26" s="16"/>
      <c r="DM26" s="16"/>
      <c r="DN26" s="16"/>
      <c r="DO26" s="16"/>
      <c r="DP26" s="16"/>
      <c r="DQ26" s="16"/>
      <c r="DR26" s="16"/>
      <c r="DS26" s="16"/>
      <c r="DT26" s="16"/>
      <c r="DU26" s="16"/>
    </row>
    <row r="27" spans="5:130" ht="18.75" customHeight="1">
      <c r="G27" t="s">
        <v>244</v>
      </c>
      <c r="H27" s="16"/>
      <c r="I27" s="16"/>
      <c r="J27" s="16"/>
      <c r="K27" s="16"/>
      <c r="L27" s="16"/>
      <c r="M27" s="16"/>
      <c r="N27" s="16"/>
      <c r="O27" s="688"/>
      <c r="P27" s="688"/>
      <c r="Q27" s="688"/>
      <c r="R27" s="688"/>
      <c r="S27" s="688"/>
      <c r="T27" s="688"/>
      <c r="U27" s="688"/>
      <c r="V27" s="688"/>
      <c r="W27" s="688"/>
      <c r="X27" s="688"/>
      <c r="Y27" s="688"/>
      <c r="Z27" s="688"/>
      <c r="AA27" s="16"/>
      <c r="AB27" s="16"/>
      <c r="AC27" s="16"/>
      <c r="AD27" s="16"/>
      <c r="AE27" s="16"/>
      <c r="AF27" s="16"/>
      <c r="AG27" s="16"/>
      <c r="AH27" s="16"/>
      <c r="AI27" s="16"/>
      <c r="AJ27" s="16"/>
      <c r="AK27" s="16"/>
      <c r="AL27" s="16"/>
      <c r="AM27" s="16"/>
      <c r="AN27" s="16"/>
      <c r="AO27" s="16"/>
      <c r="AP27" s="16"/>
      <c r="AQ27" s="16"/>
      <c r="AR27" s="16"/>
      <c r="AS27" s="16"/>
      <c r="AY27" s="7"/>
      <c r="AZ27" s="7"/>
      <c r="BF27" s="7"/>
      <c r="BX27" s="7"/>
      <c r="CI27" t="s">
        <v>244</v>
      </c>
      <c r="CJ27" s="16"/>
      <c r="CK27" s="16"/>
      <c r="CL27" s="16"/>
      <c r="CM27" s="16"/>
      <c r="CN27" s="16"/>
      <c r="CO27" s="16"/>
      <c r="CP27" s="16"/>
      <c r="CQ27" s="689" t="s">
        <v>583</v>
      </c>
      <c r="CR27" s="689"/>
      <c r="CS27" s="689"/>
      <c r="CT27" s="689"/>
      <c r="CU27" s="689"/>
      <c r="CV27" s="689"/>
      <c r="CW27" s="689"/>
      <c r="CX27" s="689"/>
      <c r="CY27" s="689"/>
      <c r="CZ27" s="689"/>
      <c r="DA27" s="689"/>
      <c r="DB27" s="689"/>
      <c r="DC27" s="16"/>
      <c r="DD27" s="16"/>
      <c r="DE27" s="16"/>
      <c r="DF27" s="16"/>
      <c r="DG27" s="16"/>
      <c r="DH27" s="16"/>
      <c r="DI27" s="16"/>
      <c r="DJ27" s="16"/>
      <c r="DK27" s="16"/>
      <c r="DL27" s="16"/>
      <c r="DM27" s="16"/>
      <c r="DN27" s="16"/>
      <c r="DO27" s="16"/>
      <c r="DP27" s="16"/>
      <c r="DQ27" s="16"/>
      <c r="DR27" s="16"/>
      <c r="DS27" s="16"/>
      <c r="DT27" s="16"/>
      <c r="DU27" s="16"/>
    </row>
    <row r="28" spans="5:130" ht="37.5" customHeight="1">
      <c r="G28" s="16" t="s">
        <v>245</v>
      </c>
      <c r="H28" s="16"/>
      <c r="I28" s="16"/>
      <c r="J28" s="16"/>
      <c r="K28" s="16"/>
      <c r="L28" s="16"/>
      <c r="M28" s="16"/>
      <c r="N28" s="16"/>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16"/>
      <c r="AR28" s="16"/>
      <c r="AS28" s="16"/>
      <c r="AU28" s="102" t="s">
        <v>440</v>
      </c>
      <c r="AY28" s="7"/>
      <c r="AZ28" s="7"/>
      <c r="BF28" s="7"/>
      <c r="BX28" s="7"/>
      <c r="CI28" s="16" t="s">
        <v>245</v>
      </c>
      <c r="CJ28" s="16"/>
      <c r="CK28" s="16"/>
      <c r="CL28" s="16"/>
      <c r="CM28" s="16"/>
      <c r="CN28" s="16"/>
      <c r="CO28" s="16"/>
      <c r="CP28" s="16"/>
      <c r="CQ28" s="483" t="s">
        <v>585</v>
      </c>
      <c r="CR28" s="483"/>
      <c r="CS28" s="483"/>
      <c r="CT28" s="483"/>
      <c r="CU28" s="483"/>
      <c r="CV28" s="483"/>
      <c r="CW28" s="483"/>
      <c r="CX28" s="483"/>
      <c r="CY28" s="483"/>
      <c r="CZ28" s="483"/>
      <c r="DA28" s="483"/>
      <c r="DB28" s="483"/>
      <c r="DC28" s="483"/>
      <c r="DD28" s="483"/>
      <c r="DE28" s="483"/>
      <c r="DF28" s="483"/>
      <c r="DG28" s="483"/>
      <c r="DH28" s="483"/>
      <c r="DI28" s="483"/>
      <c r="DJ28" s="483"/>
      <c r="DK28" s="483"/>
      <c r="DL28" s="483"/>
      <c r="DM28" s="483"/>
      <c r="DN28" s="483"/>
      <c r="DO28" s="483"/>
      <c r="DP28" s="483"/>
      <c r="DQ28" s="483"/>
      <c r="DR28" s="483"/>
      <c r="DS28" s="16"/>
      <c r="DT28" s="16"/>
      <c r="DU28" s="16"/>
    </row>
    <row r="29" spans="5:130" ht="39.75" customHeight="1">
      <c r="G29" s="16" t="s">
        <v>246</v>
      </c>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T29" s="306" t="s">
        <v>707</v>
      </c>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I29" s="16" t="s">
        <v>246</v>
      </c>
      <c r="CQ29" s="483" t="s">
        <v>584</v>
      </c>
      <c r="CR29" s="483"/>
      <c r="CS29" s="483"/>
      <c r="CT29" s="483"/>
      <c r="CU29" s="483"/>
      <c r="CV29" s="483"/>
      <c r="CW29" s="483"/>
      <c r="CX29" s="483"/>
      <c r="CY29" s="483"/>
      <c r="CZ29" s="483"/>
      <c r="DA29" s="483"/>
      <c r="DB29" s="483"/>
      <c r="DC29" s="483"/>
      <c r="DD29" s="483"/>
      <c r="DE29" s="483"/>
      <c r="DF29" s="483"/>
      <c r="DG29" s="483"/>
      <c r="DH29" s="483"/>
      <c r="DI29" s="483"/>
      <c r="DJ29" s="483"/>
      <c r="DK29" s="483"/>
      <c r="DL29" s="483"/>
      <c r="DM29" s="483"/>
      <c r="DN29" s="483"/>
      <c r="DO29" s="483"/>
      <c r="DP29" s="483"/>
      <c r="DQ29" s="483"/>
      <c r="DR29" s="483"/>
    </row>
    <row r="30" spans="5:130" ht="18.75" customHeight="1">
      <c r="E30" t="s">
        <v>595</v>
      </c>
      <c r="AY30" s="7"/>
      <c r="AZ30" s="7"/>
      <c r="BF30" s="7"/>
      <c r="BX30" s="7"/>
      <c r="CG30" t="s">
        <v>247</v>
      </c>
    </row>
    <row r="31" spans="5:130" ht="18.75" customHeight="1">
      <c r="G31" t="s">
        <v>249</v>
      </c>
      <c r="M31" t="s">
        <v>252</v>
      </c>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5"/>
      <c r="AP31" s="575"/>
      <c r="AY31" s="7"/>
      <c r="AZ31" s="7"/>
      <c r="BF31" s="7"/>
      <c r="BX31" s="7"/>
      <c r="CI31" t="s">
        <v>249</v>
      </c>
      <c r="CO31" t="s">
        <v>55</v>
      </c>
      <c r="CQ31" s="572" t="s">
        <v>586</v>
      </c>
      <c r="CR31" s="572"/>
      <c r="CS31" s="572"/>
      <c r="CT31" s="572"/>
      <c r="CU31" s="572"/>
      <c r="CV31" s="572"/>
      <c r="CW31" s="572"/>
      <c r="CX31" s="572"/>
      <c r="CY31" s="572"/>
      <c r="CZ31" s="572"/>
      <c r="DA31" s="572"/>
      <c r="DB31" s="572"/>
      <c r="DC31" s="572"/>
      <c r="DD31" s="572"/>
      <c r="DE31" s="572"/>
      <c r="DF31" s="572"/>
      <c r="DG31" s="572"/>
      <c r="DH31" s="572"/>
      <c r="DI31" s="572"/>
      <c r="DJ31" s="572"/>
      <c r="DK31" s="572"/>
      <c r="DL31" s="572"/>
      <c r="DM31" s="572"/>
      <c r="DN31" s="572"/>
      <c r="DO31" s="572"/>
      <c r="DP31" s="572"/>
      <c r="DQ31" s="572"/>
      <c r="DR31" s="572"/>
    </row>
    <row r="32" spans="5:130" ht="18.75" customHeight="1">
      <c r="G32" t="s">
        <v>250</v>
      </c>
      <c r="O32" s="575"/>
      <c r="P32" s="575"/>
      <c r="Q32" s="575"/>
      <c r="R32" s="575"/>
      <c r="S32" s="575"/>
      <c r="T32" s="575"/>
      <c r="U32" s="575"/>
      <c r="V32" s="575"/>
      <c r="W32" s="575"/>
      <c r="X32" s="575"/>
      <c r="Y32" s="575"/>
      <c r="Z32" s="575"/>
      <c r="AY32" s="7"/>
      <c r="AZ32" s="7"/>
      <c r="BF32" s="7"/>
      <c r="BX32" s="7"/>
      <c r="CI32" t="s">
        <v>250</v>
      </c>
      <c r="CQ32" s="572" t="s">
        <v>587</v>
      </c>
      <c r="CR32" s="572"/>
      <c r="CS32" s="572"/>
      <c r="CT32" s="572"/>
      <c r="CU32" s="572"/>
      <c r="CV32" s="572"/>
      <c r="CW32" s="572"/>
      <c r="CX32" s="572"/>
      <c r="CY32" s="572"/>
      <c r="CZ32" s="572"/>
      <c r="DA32" s="572"/>
      <c r="DB32" s="572"/>
    </row>
    <row r="33" spans="6:122" ht="51" customHeight="1">
      <c r="F33" s="17"/>
      <c r="G33" s="16" t="s">
        <v>251</v>
      </c>
      <c r="H33" s="17"/>
      <c r="I33" s="17"/>
      <c r="J33" s="17"/>
      <c r="K33" s="17"/>
      <c r="L33" s="17"/>
      <c r="M33" s="17"/>
      <c r="N33" s="17"/>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U33" s="16" t="s">
        <v>253</v>
      </c>
      <c r="AY33" s="7"/>
      <c r="AZ33" s="7"/>
      <c r="BF33" s="7"/>
      <c r="BX33" s="7"/>
      <c r="CH33" s="17"/>
      <c r="CI33" s="16" t="s">
        <v>251</v>
      </c>
      <c r="CJ33" s="17"/>
      <c r="CK33" s="17"/>
      <c r="CL33" s="17"/>
      <c r="CM33" s="17"/>
      <c r="CN33" s="17"/>
      <c r="CO33" s="17"/>
      <c r="CP33" s="17"/>
      <c r="CQ33" s="483" t="s">
        <v>590</v>
      </c>
      <c r="CR33" s="483"/>
      <c r="CS33" s="483"/>
      <c r="CT33" s="483"/>
      <c r="CU33" s="483"/>
      <c r="CV33" s="483"/>
      <c r="CW33" s="483"/>
      <c r="CX33" s="483"/>
      <c r="CY33" s="483"/>
      <c r="CZ33" s="483"/>
      <c r="DA33" s="483"/>
      <c r="DB33" s="483"/>
      <c r="DC33" s="483"/>
      <c r="DD33" s="483"/>
      <c r="DE33" s="483"/>
      <c r="DF33" s="483"/>
      <c r="DG33" s="483"/>
      <c r="DH33" s="483"/>
      <c r="DI33" s="483"/>
      <c r="DJ33" s="483"/>
      <c r="DK33" s="483"/>
      <c r="DL33" s="483"/>
      <c r="DM33" s="483"/>
      <c r="DN33" s="483"/>
      <c r="DO33" s="483"/>
      <c r="DP33" s="483"/>
      <c r="DQ33" s="483"/>
      <c r="DR33" s="483"/>
    </row>
    <row r="34" spans="6:122" ht="18.75" customHeight="1">
      <c r="AY34" s="7"/>
      <c r="AZ34" s="7"/>
      <c r="BF34" s="7"/>
      <c r="BX34" s="7"/>
    </row>
    <row r="35" spans="6:122" ht="18.75" customHeight="1">
      <c r="F35" s="17"/>
      <c r="G35" s="17"/>
      <c r="H35" s="17"/>
      <c r="I35" s="17"/>
      <c r="J35" s="17"/>
      <c r="K35" s="17"/>
      <c r="L35" s="17"/>
      <c r="M35" s="17"/>
      <c r="N35" s="17"/>
      <c r="O35" s="17"/>
      <c r="AY35" s="7"/>
      <c r="AZ35" s="7"/>
      <c r="BF35" s="7"/>
      <c r="BX35" s="7"/>
    </row>
    <row r="36" spans="6:122" ht="18.75" customHeight="1">
      <c r="AY36" s="7"/>
      <c r="AZ36" s="7"/>
      <c r="BF36" s="7"/>
      <c r="BX36" s="7"/>
    </row>
    <row r="37" spans="6:122" ht="18.75" customHeight="1">
      <c r="AY37" s="7"/>
      <c r="AZ37" s="7"/>
      <c r="BF37" s="7"/>
      <c r="BX37" s="7"/>
    </row>
    <row r="38" spans="6:122" ht="18.75" customHeight="1">
      <c r="AY38" s="7"/>
      <c r="AZ38" s="7"/>
      <c r="BF38" s="7"/>
      <c r="BX38" s="7"/>
    </row>
    <row r="39" spans="6:122" ht="18.75" customHeight="1">
      <c r="AY39" s="7"/>
      <c r="AZ39" s="7"/>
      <c r="BF39" s="7"/>
      <c r="BX39" s="7"/>
    </row>
    <row r="40" spans="6:122" ht="18.75" customHeight="1"/>
  </sheetData>
  <sheetProtection sheet="1" formatCells="0" formatColumns="0" formatRows="0" selectLockedCells="1"/>
  <mergeCells count="75">
    <mergeCell ref="AT29:CC29"/>
    <mergeCell ref="Q22:X22"/>
    <mergeCell ref="R21:Y21"/>
    <mergeCell ref="F22:N22"/>
    <mergeCell ref="F21:P21"/>
    <mergeCell ref="DC22:DI22"/>
    <mergeCell ref="DL22:DR22"/>
    <mergeCell ref="CQ25:DR25"/>
    <mergeCell ref="CQ26:DB26"/>
    <mergeCell ref="CH21:CR21"/>
    <mergeCell ref="CT21:DA21"/>
    <mergeCell ref="CH22:CP22"/>
    <mergeCell ref="CS22:CZ22"/>
    <mergeCell ref="CQ33:DR33"/>
    <mergeCell ref="CQ27:DB27"/>
    <mergeCell ref="CQ28:DR28"/>
    <mergeCell ref="CQ29:DR29"/>
    <mergeCell ref="CQ31:DR31"/>
    <mergeCell ref="CQ32:DB32"/>
    <mergeCell ref="CG16:DU16"/>
    <mergeCell ref="CR19:DB19"/>
    <mergeCell ref="DC21:DK21"/>
    <mergeCell ref="DL21:DT21"/>
    <mergeCell ref="CV10:DD10"/>
    <mergeCell ref="DF10:DT10"/>
    <mergeCell ref="CJ12:CK12"/>
    <mergeCell ref="CN12:CO12"/>
    <mergeCell ref="CR12:CS12"/>
    <mergeCell ref="DB12:DC12"/>
    <mergeCell ref="CV7:DD8"/>
    <mergeCell ref="DF7:DU7"/>
    <mergeCell ref="DF8:DU8"/>
    <mergeCell ref="CV9:DD9"/>
    <mergeCell ref="DF9:DU9"/>
    <mergeCell ref="DQ1:DU1"/>
    <mergeCell ref="CG2:DU2"/>
    <mergeCell ref="DM3:DN3"/>
    <mergeCell ref="DP3:DQ3"/>
    <mergeCell ref="DS3:DT3"/>
    <mergeCell ref="O31:AP31"/>
    <mergeCell ref="O32:Z32"/>
    <mergeCell ref="O33:AP33"/>
    <mergeCell ref="AA22:AG22"/>
    <mergeCell ref="AJ22:AP22"/>
    <mergeCell ref="O25:AP25"/>
    <mergeCell ref="O26:Z26"/>
    <mergeCell ref="O27:Z27"/>
    <mergeCell ref="O28:AP28"/>
    <mergeCell ref="O29:AP29"/>
    <mergeCell ref="H12:I12"/>
    <mergeCell ref="L12:M12"/>
    <mergeCell ref="P12:Q12"/>
    <mergeCell ref="Z12:AA12"/>
    <mergeCell ref="E16:AS16"/>
    <mergeCell ref="AO1:AS1"/>
    <mergeCell ref="E2:AS2"/>
    <mergeCell ref="AK3:AL3"/>
    <mergeCell ref="AN3:AO3"/>
    <mergeCell ref="AQ3:AR3"/>
    <mergeCell ref="AV4:BJ5"/>
    <mergeCell ref="AU8:CB8"/>
    <mergeCell ref="AU9:CD9"/>
    <mergeCell ref="AU10:CB10"/>
    <mergeCell ref="AD8:AS8"/>
    <mergeCell ref="T7:AB8"/>
    <mergeCell ref="AD7:AS7"/>
    <mergeCell ref="T9:AB9"/>
    <mergeCell ref="AD9:AS9"/>
    <mergeCell ref="T10:AB10"/>
    <mergeCell ref="AD10:AR10"/>
    <mergeCell ref="P19:Z19"/>
    <mergeCell ref="AJ21:AR21"/>
    <mergeCell ref="AA21:AI21"/>
    <mergeCell ref="P18:AS18"/>
    <mergeCell ref="CR18:DT18"/>
  </mergeCells>
  <phoneticPr fontId="1"/>
  <dataValidations count="1">
    <dataValidation type="list" allowBlank="1" showInputMessage="1" showErrorMessage="1" sqref="O26:Z26 CQ26:DB26" xr:uid="{00000000-0002-0000-1600-000000000000}">
      <formula1>"普通預金,当座預金"</formula1>
    </dataValidation>
  </dataValidations>
  <pageMargins left="0.70866141732283472" right="0.70866141732283472" top="0.74803149606299213" bottom="0.74803149606299213" header="0.31496062992125984" footer="0.31496062992125984"/>
  <pageSetup paperSize="9" scale="99" fitToHeight="0" orientation="portrait" blackAndWhite="1"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59999389629810485"/>
    <pageSetUpPr fitToPage="1"/>
  </sheetPr>
  <dimension ref="E1:DY40"/>
  <sheetViews>
    <sheetView showGridLines="0" zoomScaleNormal="100" zoomScaleSheetLayoutView="100" workbookViewId="0">
      <selection activeCell="H12" sqref="H12:I12"/>
    </sheetView>
  </sheetViews>
  <sheetFormatPr defaultColWidth="1.875" defaultRowHeight="18.75"/>
  <cols>
    <col min="5" max="5" width="2.625" customWidth="1"/>
    <col min="10" max="11" width="1.875" customWidth="1"/>
    <col min="36" max="36" width="2.75" customWidth="1"/>
    <col min="39" max="39" width="2.625" customWidth="1"/>
    <col min="41" max="41" width="1.875" customWidth="1"/>
    <col min="42" max="42" width="2.5" customWidth="1"/>
    <col min="44" max="44" width="1.5" customWidth="1"/>
    <col min="45" max="45" width="2.375" customWidth="1"/>
    <col min="86" max="86" width="2.75" customWidth="1"/>
    <col min="115" max="115" width="2.5" customWidth="1"/>
    <col min="118" max="118" width="2.625" customWidth="1"/>
    <col min="121" max="121" width="2.375" customWidth="1"/>
  </cols>
  <sheetData>
    <row r="1" spans="5:124" ht="18.75" customHeight="1">
      <c r="E1" t="s">
        <v>254</v>
      </c>
      <c r="AK1" s="1" t="s">
        <v>114</v>
      </c>
      <c r="AL1" s="3"/>
      <c r="AM1" s="3"/>
      <c r="AN1" s="3"/>
      <c r="AO1" s="522" t="str">
        <f>IF(②申請書１!AO1="","",②申請書１!AO1)</f>
        <v/>
      </c>
      <c r="AP1" s="523"/>
      <c r="AQ1" s="523"/>
      <c r="AR1" s="523"/>
      <c r="AS1" s="524"/>
      <c r="AU1" t="s">
        <v>221</v>
      </c>
      <c r="CF1" t="s">
        <v>254</v>
      </c>
      <c r="DL1" s="1" t="s">
        <v>114</v>
      </c>
      <c r="DM1" s="3"/>
      <c r="DN1" s="3"/>
      <c r="DO1" s="3"/>
      <c r="DP1" s="302" t="s">
        <v>571</v>
      </c>
      <c r="DQ1" s="224"/>
      <c r="DR1" s="224"/>
      <c r="DS1" s="224"/>
      <c r="DT1" s="303"/>
    </row>
    <row r="2" spans="5:124" ht="34.5" customHeight="1">
      <c r="E2" s="249" t="s">
        <v>233</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BT2" s="138" t="s">
        <v>521</v>
      </c>
      <c r="CF2" s="249" t="s">
        <v>233</v>
      </c>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row>
    <row r="3" spans="5:124" ht="19.5" thickBot="1">
      <c r="AI3" t="s">
        <v>7</v>
      </c>
      <c r="AK3" s="225"/>
      <c r="AL3" s="225"/>
      <c r="AM3" t="s">
        <v>6</v>
      </c>
      <c r="AN3" s="225"/>
      <c r="AO3" s="225"/>
      <c r="AP3" t="s">
        <v>5</v>
      </c>
      <c r="AQ3" s="225"/>
      <c r="AR3" s="225"/>
      <c r="AS3" t="s">
        <v>4</v>
      </c>
      <c r="AU3" t="s">
        <v>591</v>
      </c>
      <c r="DJ3" t="s">
        <v>7</v>
      </c>
      <c r="DL3" s="250">
        <v>6</v>
      </c>
      <c r="DM3" s="250"/>
      <c r="DN3" t="s">
        <v>6</v>
      </c>
      <c r="DO3" s="250">
        <v>3</v>
      </c>
      <c r="DP3" s="250"/>
      <c r="DQ3" t="s">
        <v>5</v>
      </c>
      <c r="DR3" s="250">
        <v>10</v>
      </c>
      <c r="DS3" s="250"/>
      <c r="DT3" t="s">
        <v>4</v>
      </c>
    </row>
    <row r="4" spans="5:124" ht="9.9499999999999993" customHeight="1" thickTop="1">
      <c r="AU4" s="79"/>
      <c r="AV4" s="520" t="s">
        <v>439</v>
      </c>
      <c r="AW4" s="520"/>
      <c r="AX4" s="520"/>
      <c r="AY4" s="520"/>
      <c r="AZ4" s="520"/>
      <c r="BA4" s="520"/>
      <c r="BB4" s="520"/>
      <c r="BC4" s="520"/>
      <c r="BD4" s="520"/>
      <c r="BE4" s="520"/>
      <c r="BF4" s="520"/>
      <c r="BG4" s="520"/>
      <c r="BH4" s="520"/>
      <c r="BI4" s="520"/>
      <c r="BJ4" s="520"/>
      <c r="BK4" s="51"/>
      <c r="BL4" s="51"/>
      <c r="BM4" s="51"/>
      <c r="BN4" s="51"/>
      <c r="BO4" s="51"/>
      <c r="BP4" s="51"/>
      <c r="BQ4" s="51"/>
      <c r="BR4" s="51"/>
      <c r="BS4" s="51"/>
      <c r="BT4" s="51"/>
      <c r="BU4" s="51"/>
      <c r="BV4" s="51"/>
      <c r="BW4" s="51"/>
      <c r="BX4" s="51"/>
      <c r="BY4" s="51"/>
      <c r="BZ4" s="51"/>
      <c r="CA4" s="51"/>
      <c r="CB4" s="51"/>
      <c r="CC4" s="51"/>
      <c r="CD4" s="52"/>
    </row>
    <row r="5" spans="5:124" ht="18.75" customHeight="1">
      <c r="E5" t="s">
        <v>79</v>
      </c>
      <c r="AU5" s="72"/>
      <c r="AV5" s="521"/>
      <c r="AW5" s="521"/>
      <c r="AX5" s="521"/>
      <c r="AY5" s="521"/>
      <c r="AZ5" s="521"/>
      <c r="BA5" s="521"/>
      <c r="BB5" s="521"/>
      <c r="BC5" s="521"/>
      <c r="BD5" s="521"/>
      <c r="BE5" s="521"/>
      <c r="BF5" s="521"/>
      <c r="BG5" s="521"/>
      <c r="BH5" s="521"/>
      <c r="BI5" s="521"/>
      <c r="BJ5" s="521"/>
      <c r="CD5" s="54"/>
      <c r="CF5" t="s">
        <v>79</v>
      </c>
    </row>
    <row r="6" spans="5:124" ht="18.75" customHeight="1">
      <c r="AU6" s="72"/>
      <c r="AV6" s="80"/>
      <c r="AW6" s="80"/>
      <c r="AX6" s="80"/>
      <c r="AY6" s="80"/>
      <c r="AZ6" s="80"/>
      <c r="BA6" s="80"/>
      <c r="BB6" s="80"/>
      <c r="BC6" s="80"/>
      <c r="BD6" s="80"/>
      <c r="BE6" s="80"/>
      <c r="BF6" s="80"/>
      <c r="CD6" s="54"/>
    </row>
    <row r="7" spans="5:124" ht="18.75" customHeight="1">
      <c r="T7" s="386" t="s">
        <v>409</v>
      </c>
      <c r="U7" s="386"/>
      <c r="V7" s="386"/>
      <c r="W7" s="386"/>
      <c r="X7" s="386"/>
      <c r="Y7" s="386"/>
      <c r="Z7" s="386"/>
      <c r="AA7" s="386"/>
      <c r="AB7" s="386"/>
      <c r="AD7" s="528" t="str">
        <f>IF(②申請書１!AD7="","",②申請書１!AD7)</f>
        <v/>
      </c>
      <c r="AE7" s="528"/>
      <c r="AF7" s="528"/>
      <c r="AG7" s="528"/>
      <c r="AH7" s="528"/>
      <c r="AI7" s="528"/>
      <c r="AJ7" s="528"/>
      <c r="AK7" s="528"/>
      <c r="AL7" s="528"/>
      <c r="AM7" s="528"/>
      <c r="AN7" s="528"/>
      <c r="AO7" s="528"/>
      <c r="AP7" s="528"/>
      <c r="AQ7" s="528"/>
      <c r="AR7" s="528"/>
      <c r="AS7" s="528"/>
      <c r="AU7" s="72" t="s">
        <v>436</v>
      </c>
      <c r="AW7" s="18"/>
      <c r="AX7" s="18"/>
      <c r="AY7" t="s">
        <v>425</v>
      </c>
      <c r="CD7" s="54"/>
      <c r="CU7" s="399" t="s">
        <v>409</v>
      </c>
      <c r="CV7" s="399"/>
      <c r="CW7" s="399"/>
      <c r="CX7" s="399"/>
      <c r="CY7" s="399"/>
      <c r="CZ7" s="399"/>
      <c r="DA7" s="399"/>
      <c r="DB7" s="399"/>
      <c r="DC7" s="399"/>
      <c r="DE7" s="397" t="s">
        <v>545</v>
      </c>
      <c r="DF7" s="397"/>
      <c r="DG7" s="397"/>
      <c r="DH7" s="397"/>
      <c r="DI7" s="397"/>
      <c r="DJ7" s="397"/>
      <c r="DK7" s="397"/>
      <c r="DL7" s="397"/>
      <c r="DM7" s="397"/>
      <c r="DN7" s="397"/>
      <c r="DO7" s="397"/>
      <c r="DP7" s="397"/>
      <c r="DQ7" s="397"/>
      <c r="DR7" s="397"/>
      <c r="DS7" s="397"/>
      <c r="DT7" s="397"/>
    </row>
    <row r="8" spans="5:124" ht="36" customHeight="1">
      <c r="T8" s="386"/>
      <c r="U8" s="386"/>
      <c r="V8" s="386"/>
      <c r="W8" s="386"/>
      <c r="X8" s="386"/>
      <c r="Y8" s="386"/>
      <c r="Z8" s="386"/>
      <c r="AA8" s="386"/>
      <c r="AB8" s="386"/>
      <c r="AC8" s="17"/>
      <c r="AD8" s="388" t="str">
        <f>IF(②申請書１!AD8="","",②申請書１!AD8)</f>
        <v/>
      </c>
      <c r="AE8" s="388"/>
      <c r="AF8" s="388"/>
      <c r="AG8" s="388"/>
      <c r="AH8" s="388"/>
      <c r="AI8" s="388"/>
      <c r="AJ8" s="388"/>
      <c r="AK8" s="388"/>
      <c r="AL8" s="388"/>
      <c r="AM8" s="388"/>
      <c r="AN8" s="388"/>
      <c r="AO8" s="388"/>
      <c r="AP8" s="388"/>
      <c r="AQ8" s="388"/>
      <c r="AR8" s="388"/>
      <c r="AS8" s="388"/>
      <c r="AU8" s="381" t="s">
        <v>422</v>
      </c>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D8" s="54"/>
      <c r="CU8" s="399"/>
      <c r="CV8" s="399"/>
      <c r="CW8" s="399"/>
      <c r="CX8" s="399"/>
      <c r="CY8" s="399"/>
      <c r="CZ8" s="399"/>
      <c r="DA8" s="399"/>
      <c r="DB8" s="399"/>
      <c r="DC8" s="399"/>
      <c r="DD8" s="17"/>
      <c r="DE8" s="397" t="s">
        <v>476</v>
      </c>
      <c r="DF8" s="397"/>
      <c r="DG8" s="397"/>
      <c r="DH8" s="397"/>
      <c r="DI8" s="397"/>
      <c r="DJ8" s="397"/>
      <c r="DK8" s="397"/>
      <c r="DL8" s="397"/>
      <c r="DM8" s="397"/>
      <c r="DN8" s="397"/>
      <c r="DO8" s="397"/>
      <c r="DP8" s="397"/>
      <c r="DQ8" s="397"/>
      <c r="DR8" s="397"/>
      <c r="DS8" s="397"/>
      <c r="DT8" s="397"/>
    </row>
    <row r="9" spans="5:124" ht="37.5" customHeight="1" thickBot="1">
      <c r="T9" s="392" t="s">
        <v>81</v>
      </c>
      <c r="U9" s="392"/>
      <c r="V9" s="392"/>
      <c r="W9" s="392"/>
      <c r="X9" s="392"/>
      <c r="Y9" s="392"/>
      <c r="Z9" s="392"/>
      <c r="AA9" s="392"/>
      <c r="AB9" s="392"/>
      <c r="AC9" s="17"/>
      <c r="AD9" s="388" t="str">
        <f>IF(②申請書１!AD9="","",②申請書１!AD9)</f>
        <v/>
      </c>
      <c r="AE9" s="388"/>
      <c r="AF9" s="388"/>
      <c r="AG9" s="388"/>
      <c r="AH9" s="388"/>
      <c r="AI9" s="388"/>
      <c r="AJ9" s="388"/>
      <c r="AK9" s="388"/>
      <c r="AL9" s="388"/>
      <c r="AM9" s="388"/>
      <c r="AN9" s="388"/>
      <c r="AO9" s="388"/>
      <c r="AP9" s="388"/>
      <c r="AQ9" s="388"/>
      <c r="AR9" s="388"/>
      <c r="AS9" s="388"/>
      <c r="AU9" s="393" t="s">
        <v>428</v>
      </c>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700"/>
      <c r="CU9" s="398" t="s">
        <v>81</v>
      </c>
      <c r="CV9" s="398"/>
      <c r="CW9" s="398"/>
      <c r="CX9" s="398"/>
      <c r="CY9" s="398"/>
      <c r="CZ9" s="398"/>
      <c r="DA9" s="398"/>
      <c r="DB9" s="398"/>
      <c r="DC9" s="398"/>
      <c r="DD9" s="17"/>
      <c r="DE9" s="397" t="s">
        <v>547</v>
      </c>
      <c r="DF9" s="397"/>
      <c r="DG9" s="397"/>
      <c r="DH9" s="397"/>
      <c r="DI9" s="397"/>
      <c r="DJ9" s="397"/>
      <c r="DK9" s="397"/>
      <c r="DL9" s="397"/>
      <c r="DM9" s="397"/>
      <c r="DN9" s="397"/>
      <c r="DO9" s="397"/>
      <c r="DP9" s="397"/>
      <c r="DQ9" s="397"/>
      <c r="DR9" s="397"/>
      <c r="DS9" s="397"/>
      <c r="DT9" s="397"/>
    </row>
    <row r="10" spans="5:124" ht="36" customHeight="1" thickTop="1">
      <c r="T10" s="392" t="s">
        <v>82</v>
      </c>
      <c r="U10" s="392"/>
      <c r="V10" s="392"/>
      <c r="W10" s="392"/>
      <c r="X10" s="392"/>
      <c r="Y10" s="392"/>
      <c r="Z10" s="392"/>
      <c r="AA10" s="392"/>
      <c r="AB10" s="392"/>
      <c r="AC10" s="17"/>
      <c r="AD10" s="388" t="str">
        <f>IF(②申請書１!AD10="","",②申請書１!AD10)</f>
        <v/>
      </c>
      <c r="AE10" s="388"/>
      <c r="AF10" s="388"/>
      <c r="AG10" s="388"/>
      <c r="AH10" s="388"/>
      <c r="AI10" s="388"/>
      <c r="AJ10" s="388"/>
      <c r="AK10" s="388"/>
      <c r="AL10" s="388"/>
      <c r="AM10" s="388"/>
      <c r="AN10" s="388"/>
      <c r="AO10" s="388"/>
      <c r="AP10" s="388"/>
      <c r="AQ10" s="388"/>
      <c r="AR10" s="388"/>
      <c r="AS10" s="139" t="s">
        <v>83</v>
      </c>
      <c r="AY10" s="7"/>
      <c r="AZ10" s="7"/>
      <c r="BF10" s="7"/>
      <c r="BX10" s="7"/>
      <c r="CU10" s="398" t="s">
        <v>82</v>
      </c>
      <c r="CV10" s="398"/>
      <c r="CW10" s="398"/>
      <c r="CX10" s="398"/>
      <c r="CY10" s="398"/>
      <c r="CZ10" s="398"/>
      <c r="DA10" s="398"/>
      <c r="DB10" s="398"/>
      <c r="DC10" s="398"/>
      <c r="DD10" s="17"/>
      <c r="DE10" s="397" t="s">
        <v>473</v>
      </c>
      <c r="DF10" s="397"/>
      <c r="DG10" s="397"/>
      <c r="DH10" s="397"/>
      <c r="DI10" s="397"/>
      <c r="DJ10" s="397"/>
      <c r="DK10" s="397"/>
      <c r="DL10" s="397"/>
      <c r="DM10" s="397"/>
      <c r="DN10" s="397"/>
      <c r="DO10" s="397"/>
      <c r="DP10" s="397"/>
      <c r="DQ10" s="397"/>
      <c r="DR10" s="397"/>
      <c r="DS10" s="397"/>
      <c r="DT10" s="192" t="s">
        <v>83</v>
      </c>
    </row>
    <row r="11" spans="5:124" ht="18.75" customHeight="1">
      <c r="AY11" s="7"/>
      <c r="AZ11" s="7"/>
      <c r="BF11" s="7"/>
      <c r="BX11" s="7"/>
    </row>
    <row r="12" spans="5:124" ht="18.75" customHeight="1">
      <c r="E12" t="s">
        <v>106</v>
      </c>
      <c r="H12" s="225"/>
      <c r="I12" s="225"/>
      <c r="J12" t="s">
        <v>6</v>
      </c>
      <c r="L12" s="225"/>
      <c r="M12" s="225"/>
      <c r="N12" t="s">
        <v>5</v>
      </c>
      <c r="P12" s="225"/>
      <c r="Q12" s="225"/>
      <c r="R12" t="s">
        <v>107</v>
      </c>
      <c r="Z12" s="225"/>
      <c r="AA12" s="225"/>
      <c r="AB12" t="s">
        <v>255</v>
      </c>
      <c r="AU12" t="s">
        <v>257</v>
      </c>
      <c r="AY12" s="7"/>
      <c r="AZ12" s="7"/>
      <c r="BF12" s="7"/>
      <c r="BX12" s="7"/>
      <c r="CF12" t="s">
        <v>106</v>
      </c>
      <c r="CI12" s="250">
        <v>6</v>
      </c>
      <c r="CJ12" s="250"/>
      <c r="CK12" t="s">
        <v>6</v>
      </c>
      <c r="CM12" s="250">
        <v>3</v>
      </c>
      <c r="CN12" s="250"/>
      <c r="CO12" t="s">
        <v>5</v>
      </c>
      <c r="CQ12" s="250">
        <v>1</v>
      </c>
      <c r="CR12" s="250"/>
      <c r="CS12" t="s">
        <v>107</v>
      </c>
      <c r="DA12" s="250">
        <v>90</v>
      </c>
      <c r="DB12" s="250"/>
      <c r="DC12" t="s">
        <v>255</v>
      </c>
    </row>
    <row r="13" spans="5:124" ht="18.75" customHeight="1">
      <c r="E13" t="s">
        <v>256</v>
      </c>
      <c r="AY13" s="7"/>
      <c r="AZ13" s="7"/>
      <c r="BF13" s="7"/>
      <c r="BX13" s="7"/>
      <c r="CF13" t="s">
        <v>256</v>
      </c>
    </row>
    <row r="14" spans="5:124" ht="18.75" customHeight="1">
      <c r="E14" t="s">
        <v>236</v>
      </c>
      <c r="F14" s="21"/>
      <c r="AY14" s="7"/>
      <c r="AZ14" s="7"/>
      <c r="BF14" s="7"/>
      <c r="BX14" s="7"/>
      <c r="CF14" t="s">
        <v>236</v>
      </c>
      <c r="CG14" s="21"/>
    </row>
    <row r="15" spans="5:124" ht="9.9499999999999993" customHeight="1">
      <c r="AY15" s="7"/>
      <c r="AZ15" s="7"/>
      <c r="BF15" s="7"/>
      <c r="BX15" s="7"/>
    </row>
    <row r="16" spans="5:124" ht="18.75" customHeight="1">
      <c r="E16" s="226" t="s">
        <v>85</v>
      </c>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Y16" s="7"/>
      <c r="AZ16" s="7"/>
      <c r="BF16" s="7"/>
      <c r="BX16" s="7"/>
      <c r="CF16" s="226" t="s">
        <v>85</v>
      </c>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row>
    <row r="17" spans="5:129" ht="9.9499999999999993" customHeight="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Y17" s="7"/>
      <c r="AZ17" s="7"/>
      <c r="BF17" s="7"/>
      <c r="BX17" s="7"/>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row>
    <row r="18" spans="5:129" ht="33.75" customHeight="1">
      <c r="E18" s="17" t="s">
        <v>86</v>
      </c>
      <c r="P18" s="210" t="str">
        <f>IF(②申請書１!K17="","",②申請書１!K17)</f>
        <v/>
      </c>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6"/>
      <c r="AU18" s="26"/>
      <c r="AV18" s="26"/>
      <c r="AW18" s="26"/>
      <c r="AX18" s="26"/>
      <c r="AY18" s="7"/>
      <c r="AZ18" s="7"/>
      <c r="BF18" s="7"/>
      <c r="BX18" s="7"/>
      <c r="CF18" s="17" t="s">
        <v>86</v>
      </c>
      <c r="CQ18" s="210" t="s">
        <v>477</v>
      </c>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6"/>
      <c r="DU18" s="26"/>
      <c r="DV18" s="26"/>
      <c r="DW18" s="26"/>
      <c r="DX18" s="26"/>
      <c r="DY18" s="26"/>
    </row>
    <row r="19" spans="5:129" ht="18.75" customHeight="1">
      <c r="E19" t="s">
        <v>237</v>
      </c>
      <c r="L19" s="31"/>
      <c r="M19" s="31"/>
      <c r="O19" s="31"/>
      <c r="P19" s="701">
        <f>IF(AA22="","",AA22)</f>
        <v>0</v>
      </c>
      <c r="Q19" s="701"/>
      <c r="R19" s="701"/>
      <c r="S19" s="701"/>
      <c r="T19" s="701"/>
      <c r="U19" s="701"/>
      <c r="V19" s="701"/>
      <c r="W19" s="701"/>
      <c r="X19" s="701"/>
      <c r="Y19" s="701"/>
      <c r="Z19" s="701"/>
      <c r="AA19" t="s">
        <v>2</v>
      </c>
      <c r="AY19" s="7"/>
      <c r="AZ19" s="7"/>
      <c r="BF19" s="7"/>
      <c r="BX19" s="7"/>
      <c r="CF19" t="s">
        <v>237</v>
      </c>
      <c r="CM19" s="31"/>
      <c r="CN19" s="31"/>
      <c r="CP19" s="31"/>
      <c r="CQ19" s="701">
        <v>648000</v>
      </c>
      <c r="CR19" s="701"/>
      <c r="CS19" s="701"/>
      <c r="CT19" s="701"/>
      <c r="CU19" s="701"/>
      <c r="CV19" s="701"/>
      <c r="CW19" s="701"/>
      <c r="CX19" s="701"/>
      <c r="CY19" s="701"/>
      <c r="CZ19" s="701"/>
      <c r="DA19" s="701"/>
      <c r="DB19" t="s">
        <v>2</v>
      </c>
    </row>
    <row r="20" spans="5:129" ht="18.75" customHeight="1">
      <c r="E20" t="s">
        <v>238</v>
      </c>
      <c r="L20" s="31"/>
      <c r="M20" s="31"/>
      <c r="O20" s="31"/>
      <c r="P20" s="47"/>
      <c r="Q20" s="47"/>
      <c r="R20" s="47"/>
      <c r="S20" s="47"/>
      <c r="T20" s="47"/>
      <c r="U20" s="47"/>
      <c r="V20" s="47"/>
      <c r="W20" s="47"/>
      <c r="X20" s="47"/>
      <c r="Y20" s="47"/>
      <c r="Z20" s="47"/>
      <c r="AY20" s="7"/>
      <c r="AZ20" s="7"/>
      <c r="BF20" s="7"/>
      <c r="BX20" s="7"/>
      <c r="CF20" t="s">
        <v>238</v>
      </c>
      <c r="CM20" s="31"/>
      <c r="CN20" s="31"/>
      <c r="CP20" s="31"/>
      <c r="CQ20" s="47"/>
      <c r="CR20" s="47"/>
      <c r="CS20" s="47"/>
      <c r="CT20" s="47"/>
      <c r="CU20" s="47"/>
      <c r="CV20" s="47"/>
      <c r="CW20" s="47"/>
      <c r="CX20" s="47"/>
      <c r="CY20" s="47"/>
      <c r="CZ20" s="47"/>
      <c r="DA20" s="47"/>
    </row>
    <row r="21" spans="5:129" ht="18.75" customHeight="1">
      <c r="F21" s="302" t="s">
        <v>704</v>
      </c>
      <c r="G21" s="224"/>
      <c r="H21" s="224"/>
      <c r="I21" s="224"/>
      <c r="J21" s="224"/>
      <c r="K21" s="224"/>
      <c r="L21" s="224"/>
      <c r="M21" s="224"/>
      <c r="N21" s="224"/>
      <c r="O21" s="303"/>
      <c r="P21" s="302" t="s">
        <v>258</v>
      </c>
      <c r="Q21" s="224"/>
      <c r="R21" s="224"/>
      <c r="S21" s="224"/>
      <c r="T21" s="224"/>
      <c r="U21" s="224"/>
      <c r="V21" s="224"/>
      <c r="W21" s="224"/>
      <c r="X21" s="224"/>
      <c r="Y21" s="224"/>
      <c r="Z21" s="303"/>
      <c r="AA21" s="302" t="s">
        <v>239</v>
      </c>
      <c r="AB21" s="224"/>
      <c r="AC21" s="224"/>
      <c r="AD21" s="224"/>
      <c r="AE21" s="224"/>
      <c r="AF21" s="224"/>
      <c r="AG21" s="224"/>
      <c r="AH21" s="224"/>
      <c r="AI21" s="303"/>
      <c r="AJ21" s="302" t="s">
        <v>240</v>
      </c>
      <c r="AK21" s="224"/>
      <c r="AL21" s="224"/>
      <c r="AM21" s="224"/>
      <c r="AN21" s="224"/>
      <c r="AO21" s="224"/>
      <c r="AP21" s="224"/>
      <c r="AQ21" s="224"/>
      <c r="AR21" s="303"/>
      <c r="AU21" t="s">
        <v>709</v>
      </c>
      <c r="AY21" s="7"/>
      <c r="AZ21" s="7"/>
      <c r="BF21" s="7"/>
      <c r="BX21" s="7"/>
      <c r="CG21" s="302" t="s">
        <v>704</v>
      </c>
      <c r="CH21" s="224"/>
      <c r="CI21" s="224"/>
      <c r="CJ21" s="224"/>
      <c r="CK21" s="224"/>
      <c r="CL21" s="224"/>
      <c r="CM21" s="224"/>
      <c r="CN21" s="224"/>
      <c r="CO21" s="224"/>
      <c r="CP21" s="303"/>
      <c r="CQ21" s="302" t="s">
        <v>258</v>
      </c>
      <c r="CR21" s="224"/>
      <c r="CS21" s="224"/>
      <c r="CT21" s="224"/>
      <c r="CU21" s="224"/>
      <c r="CV21" s="224"/>
      <c r="CW21" s="224"/>
      <c r="CX21" s="224"/>
      <c r="CY21" s="224"/>
      <c r="CZ21" s="224"/>
      <c r="DA21" s="303"/>
      <c r="DB21" s="302" t="s">
        <v>239</v>
      </c>
      <c r="DC21" s="224"/>
      <c r="DD21" s="224"/>
      <c r="DE21" s="224"/>
      <c r="DF21" s="224"/>
      <c r="DG21" s="224"/>
      <c r="DH21" s="224"/>
      <c r="DI21" s="224"/>
      <c r="DJ21" s="303"/>
      <c r="DK21" s="302" t="s">
        <v>240</v>
      </c>
      <c r="DL21" s="224"/>
      <c r="DM21" s="224"/>
      <c r="DN21" s="224"/>
      <c r="DO21" s="224"/>
      <c r="DP21" s="224"/>
      <c r="DQ21" s="224"/>
      <c r="DR21" s="224"/>
      <c r="DS21" s="303"/>
    </row>
    <row r="22" spans="5:129" ht="18.75" customHeight="1">
      <c r="F22" s="684"/>
      <c r="G22" s="685"/>
      <c r="H22" s="685"/>
      <c r="I22" s="685"/>
      <c r="J22" s="685"/>
      <c r="K22" s="685"/>
      <c r="L22" s="685"/>
      <c r="M22" s="685"/>
      <c r="N22" s="3"/>
      <c r="O22" s="8" t="s">
        <v>2</v>
      </c>
      <c r="P22" s="698">
        <f>IF('⑦支払請求書（概算）'!P19="",0,'⑦支払請求書（概算）'!P19)</f>
        <v>0</v>
      </c>
      <c r="Q22" s="699"/>
      <c r="R22" s="699"/>
      <c r="S22" s="699"/>
      <c r="T22" s="699"/>
      <c r="U22" s="699"/>
      <c r="V22" s="699"/>
      <c r="W22" s="699"/>
      <c r="X22" s="699"/>
      <c r="Y22" s="48"/>
      <c r="Z22" s="8" t="s">
        <v>2</v>
      </c>
      <c r="AA22" s="686">
        <f>IFERROR(F22-P22,"")</f>
        <v>0</v>
      </c>
      <c r="AB22" s="687"/>
      <c r="AC22" s="687"/>
      <c r="AD22" s="687"/>
      <c r="AE22" s="687"/>
      <c r="AF22" s="687"/>
      <c r="AG22" s="687"/>
      <c r="AH22" s="3"/>
      <c r="AI22" s="8" t="s">
        <v>2</v>
      </c>
      <c r="AJ22" s="686">
        <f>IFERROR(F22-P22-AA22,"")</f>
        <v>0</v>
      </c>
      <c r="AK22" s="687"/>
      <c r="AL22" s="687"/>
      <c r="AM22" s="687"/>
      <c r="AN22" s="687"/>
      <c r="AO22" s="687"/>
      <c r="AP22" s="687"/>
      <c r="AQ22" s="3"/>
      <c r="AR22" s="8" t="s">
        <v>2</v>
      </c>
      <c r="AU22" t="s">
        <v>55</v>
      </c>
      <c r="AW22" t="s">
        <v>708</v>
      </c>
      <c r="AY22" s="7"/>
      <c r="AZ22" s="7"/>
      <c r="BF22" s="7"/>
      <c r="BX22" s="7"/>
      <c r="CG22" s="690">
        <v>648000</v>
      </c>
      <c r="CH22" s="691"/>
      <c r="CI22" s="691"/>
      <c r="CJ22" s="691"/>
      <c r="CK22" s="691"/>
      <c r="CL22" s="691"/>
      <c r="CM22" s="691"/>
      <c r="CN22" s="691"/>
      <c r="CO22" s="3"/>
      <c r="CP22" s="8" t="s">
        <v>2</v>
      </c>
      <c r="CQ22" s="692">
        <v>0</v>
      </c>
      <c r="CR22" s="693"/>
      <c r="CS22" s="693"/>
      <c r="CT22" s="693"/>
      <c r="CU22" s="693"/>
      <c r="CV22" s="693"/>
      <c r="CW22" s="693"/>
      <c r="CX22" s="693"/>
      <c r="CY22" s="693"/>
      <c r="CZ22" s="48"/>
      <c r="DA22" s="8" t="s">
        <v>2</v>
      </c>
      <c r="DB22" s="686">
        <v>648000</v>
      </c>
      <c r="DC22" s="687"/>
      <c r="DD22" s="687"/>
      <c r="DE22" s="687"/>
      <c r="DF22" s="687"/>
      <c r="DG22" s="687"/>
      <c r="DH22" s="687"/>
      <c r="DI22" s="3"/>
      <c r="DJ22" s="8" t="s">
        <v>2</v>
      </c>
      <c r="DK22" s="686">
        <f>IFERROR(CG22-CQ22-DB22,"")</f>
        <v>0</v>
      </c>
      <c r="DL22" s="687"/>
      <c r="DM22" s="687"/>
      <c r="DN22" s="687"/>
      <c r="DO22" s="687"/>
      <c r="DP22" s="687"/>
      <c r="DQ22" s="687"/>
      <c r="DR22" s="3"/>
      <c r="DS22" s="8" t="s">
        <v>2</v>
      </c>
    </row>
    <row r="23" spans="5:129" ht="18.75" customHeight="1">
      <c r="E23" t="s">
        <v>241</v>
      </c>
      <c r="P23" s="47"/>
      <c r="Q23" s="47"/>
      <c r="R23" s="47"/>
      <c r="S23" s="47"/>
      <c r="T23" s="47"/>
      <c r="U23" s="47"/>
      <c r="V23" s="47"/>
      <c r="W23" s="47"/>
      <c r="X23" s="47"/>
      <c r="Y23" s="47"/>
      <c r="Z23" s="47"/>
      <c r="AY23" s="7"/>
      <c r="AZ23" s="7"/>
      <c r="BF23" s="7"/>
      <c r="BX23" s="7"/>
      <c r="CF23" t="s">
        <v>241</v>
      </c>
      <c r="CQ23" s="47"/>
      <c r="CR23" s="47"/>
      <c r="CS23" s="47"/>
      <c r="CT23" s="47"/>
      <c r="CU23" s="47"/>
      <c r="CV23" s="47"/>
      <c r="CW23" s="47"/>
      <c r="CX23" s="47"/>
      <c r="CY23" s="47"/>
      <c r="CZ23" s="47"/>
      <c r="DA23" s="47"/>
    </row>
    <row r="24" spans="5:129" ht="18.75" customHeight="1">
      <c r="G24" t="s">
        <v>754</v>
      </c>
      <c r="P24" s="47"/>
      <c r="Q24" s="47"/>
      <c r="R24" s="47"/>
      <c r="S24" s="47"/>
      <c r="T24" s="47"/>
      <c r="U24" s="47"/>
      <c r="V24" s="47"/>
      <c r="W24" s="47"/>
      <c r="X24" s="47"/>
      <c r="Y24" s="47"/>
      <c r="Z24" s="47"/>
      <c r="AY24" s="7"/>
      <c r="AZ24" s="7"/>
      <c r="BF24" s="7"/>
      <c r="BX24" s="7"/>
      <c r="CH24" t="s">
        <v>754</v>
      </c>
      <c r="CQ24" s="47"/>
      <c r="CR24" s="47"/>
      <c r="CS24" s="47"/>
      <c r="CT24" s="47"/>
      <c r="CU24" s="47"/>
      <c r="CV24" s="47"/>
      <c r="CW24" s="47"/>
      <c r="CX24" s="47"/>
      <c r="CY24" s="47"/>
      <c r="CZ24" s="47"/>
      <c r="DA24" s="47"/>
    </row>
    <row r="25" spans="5:129" ht="18.75" customHeight="1">
      <c r="G25" t="s">
        <v>242</v>
      </c>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Y25" s="7"/>
      <c r="AZ25" s="7"/>
      <c r="BF25" s="7"/>
      <c r="BX25" s="7"/>
      <c r="CH25" t="s">
        <v>242</v>
      </c>
      <c r="CP25" s="572" t="s">
        <v>581</v>
      </c>
      <c r="CQ25" s="572"/>
      <c r="CR25" s="572"/>
      <c r="CS25" s="572"/>
      <c r="CT25" s="572"/>
      <c r="CU25" s="572"/>
      <c r="CV25" s="572"/>
      <c r="CW25" s="572"/>
      <c r="CX25" s="572"/>
      <c r="CY25" s="572"/>
      <c r="CZ25" s="572"/>
      <c r="DA25" s="572"/>
      <c r="DB25" s="572"/>
      <c r="DC25" s="572"/>
      <c r="DD25" s="572"/>
      <c r="DE25" s="572"/>
      <c r="DF25" s="572"/>
      <c r="DG25" s="572"/>
      <c r="DH25" s="572"/>
      <c r="DI25" s="572"/>
      <c r="DJ25" s="572"/>
      <c r="DK25" s="572"/>
      <c r="DL25" s="572"/>
      <c r="DM25" s="572"/>
      <c r="DN25" s="572"/>
      <c r="DO25" s="572"/>
      <c r="DP25" s="572"/>
      <c r="DQ25" s="572"/>
    </row>
    <row r="26" spans="5:129" ht="18.75" customHeight="1">
      <c r="G26" t="s">
        <v>243</v>
      </c>
      <c r="H26" s="16"/>
      <c r="I26" s="16"/>
      <c r="J26" s="16"/>
      <c r="K26" s="16"/>
      <c r="L26" s="16"/>
      <c r="M26" s="16"/>
      <c r="N26" s="16"/>
      <c r="O26" s="688"/>
      <c r="P26" s="688"/>
      <c r="Q26" s="688"/>
      <c r="R26" s="688"/>
      <c r="S26" s="688"/>
      <c r="T26" s="688"/>
      <c r="U26" s="688"/>
      <c r="V26" s="688"/>
      <c r="W26" s="688"/>
      <c r="X26" s="688"/>
      <c r="Y26" s="688"/>
      <c r="Z26" s="688"/>
      <c r="AA26" s="16"/>
      <c r="AB26" s="16"/>
      <c r="AC26" s="16"/>
      <c r="AD26" s="16"/>
      <c r="AE26" s="16"/>
      <c r="AF26" s="16"/>
      <c r="AG26" s="16"/>
      <c r="AH26" s="16"/>
      <c r="AI26" s="16"/>
      <c r="AJ26" s="16"/>
      <c r="AK26" s="16"/>
      <c r="AL26" s="16"/>
      <c r="AM26" s="16"/>
      <c r="AN26" s="16"/>
      <c r="AO26" s="16"/>
      <c r="AP26" s="16"/>
      <c r="AQ26" s="16"/>
      <c r="AR26" s="16"/>
      <c r="AS26" s="16"/>
      <c r="AT26" t="s">
        <v>248</v>
      </c>
      <c r="AY26" s="7"/>
      <c r="AZ26" s="7"/>
      <c r="BF26" s="7"/>
      <c r="BX26" s="7"/>
      <c r="CH26" t="s">
        <v>243</v>
      </c>
      <c r="CI26" s="16"/>
      <c r="CJ26" s="16"/>
      <c r="CK26" s="16"/>
      <c r="CL26" s="16"/>
      <c r="CM26" s="16"/>
      <c r="CN26" s="16"/>
      <c r="CO26" s="16"/>
      <c r="CP26" s="689" t="s">
        <v>582</v>
      </c>
      <c r="CQ26" s="689"/>
      <c r="CR26" s="689"/>
      <c r="CS26" s="689"/>
      <c r="CT26" s="689"/>
      <c r="CU26" s="689"/>
      <c r="CV26" s="689"/>
      <c r="CW26" s="689"/>
      <c r="CX26" s="689"/>
      <c r="CY26" s="689"/>
      <c r="CZ26" s="689"/>
      <c r="DA26" s="689"/>
      <c r="DB26" s="16"/>
      <c r="DC26" s="16"/>
      <c r="DD26" s="16"/>
      <c r="DE26" s="16"/>
      <c r="DF26" s="16"/>
      <c r="DG26" s="16"/>
      <c r="DH26" s="16"/>
      <c r="DI26" s="16"/>
      <c r="DJ26" s="16"/>
      <c r="DK26" s="16"/>
      <c r="DL26" s="16"/>
      <c r="DM26" s="16"/>
      <c r="DN26" s="16"/>
      <c r="DO26" s="16"/>
      <c r="DP26" s="16"/>
      <c r="DQ26" s="16"/>
      <c r="DR26" s="16"/>
      <c r="DS26" s="16"/>
      <c r="DT26" s="16"/>
    </row>
    <row r="27" spans="5:129" ht="18.75" customHeight="1">
      <c r="G27" t="s">
        <v>244</v>
      </c>
      <c r="H27" s="16"/>
      <c r="I27" s="16"/>
      <c r="J27" s="16"/>
      <c r="K27" s="16"/>
      <c r="L27" s="16"/>
      <c r="M27" s="16"/>
      <c r="N27" s="16"/>
      <c r="O27" s="688"/>
      <c r="P27" s="688"/>
      <c r="Q27" s="688"/>
      <c r="R27" s="688"/>
      <c r="S27" s="688"/>
      <c r="T27" s="688"/>
      <c r="U27" s="688"/>
      <c r="V27" s="688"/>
      <c r="W27" s="688"/>
      <c r="X27" s="688"/>
      <c r="Y27" s="688"/>
      <c r="Z27" s="688"/>
      <c r="AA27" s="16"/>
      <c r="AB27" s="16"/>
      <c r="AC27" s="16"/>
      <c r="AD27" s="16"/>
      <c r="AE27" s="16"/>
      <c r="AF27" s="16"/>
      <c r="AG27" s="16"/>
      <c r="AH27" s="16"/>
      <c r="AI27" s="16"/>
      <c r="AJ27" s="16"/>
      <c r="AK27" s="16"/>
      <c r="AL27" s="16"/>
      <c r="AM27" s="16"/>
      <c r="AN27" s="16"/>
      <c r="AO27" s="16"/>
      <c r="AP27" s="16"/>
      <c r="AQ27" s="16"/>
      <c r="AR27" s="16"/>
      <c r="AS27" s="16"/>
      <c r="AY27" s="7"/>
      <c r="AZ27" s="7"/>
      <c r="BF27" s="7"/>
      <c r="BX27" s="7"/>
      <c r="CH27" t="s">
        <v>244</v>
      </c>
      <c r="CI27" s="16"/>
      <c r="CJ27" s="16"/>
      <c r="CK27" s="16"/>
      <c r="CL27" s="16"/>
      <c r="CM27" s="16"/>
      <c r="CN27" s="16"/>
      <c r="CO27" s="16"/>
      <c r="CP27" s="689" t="s">
        <v>583</v>
      </c>
      <c r="CQ27" s="689"/>
      <c r="CR27" s="689"/>
      <c r="CS27" s="689"/>
      <c r="CT27" s="689"/>
      <c r="CU27" s="689"/>
      <c r="CV27" s="689"/>
      <c r="CW27" s="689"/>
      <c r="CX27" s="689"/>
      <c r="CY27" s="689"/>
      <c r="CZ27" s="689"/>
      <c r="DA27" s="689"/>
      <c r="DB27" s="16"/>
      <c r="DC27" s="16"/>
      <c r="DD27" s="16"/>
      <c r="DE27" s="16"/>
      <c r="DF27" s="16"/>
      <c r="DG27" s="16"/>
      <c r="DH27" s="16"/>
      <c r="DI27" s="16"/>
      <c r="DJ27" s="16"/>
      <c r="DK27" s="16"/>
      <c r="DL27" s="16"/>
      <c r="DM27" s="16"/>
      <c r="DN27" s="16"/>
      <c r="DO27" s="16"/>
      <c r="DP27" s="16"/>
      <c r="DQ27" s="16"/>
      <c r="DR27" s="16"/>
      <c r="DS27" s="16"/>
      <c r="DT27" s="16"/>
    </row>
    <row r="28" spans="5:129" ht="37.5" customHeight="1">
      <c r="G28" s="16" t="s">
        <v>245</v>
      </c>
      <c r="H28" s="16"/>
      <c r="I28" s="16"/>
      <c r="J28" s="16"/>
      <c r="K28" s="16"/>
      <c r="L28" s="16"/>
      <c r="M28" s="16"/>
      <c r="N28" s="16"/>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25"/>
      <c r="AN28" s="525"/>
      <c r="AO28" s="525"/>
      <c r="AP28" s="525"/>
      <c r="AQ28" s="16"/>
      <c r="AR28" s="16"/>
      <c r="AS28" s="16"/>
      <c r="AU28" s="102" t="s">
        <v>440</v>
      </c>
      <c r="AY28" s="7"/>
      <c r="AZ28" s="7"/>
      <c r="BF28" s="7"/>
      <c r="BX28" s="7"/>
      <c r="CH28" s="16" t="s">
        <v>245</v>
      </c>
      <c r="CI28" s="16"/>
      <c r="CJ28" s="16"/>
      <c r="CK28" s="16"/>
      <c r="CL28" s="16"/>
      <c r="CM28" s="16"/>
      <c r="CN28" s="16"/>
      <c r="CO28" s="16"/>
      <c r="CP28" s="483" t="s">
        <v>585</v>
      </c>
      <c r="CQ28" s="483"/>
      <c r="CR28" s="483"/>
      <c r="CS28" s="483"/>
      <c r="CT28" s="483"/>
      <c r="CU28" s="483"/>
      <c r="CV28" s="483"/>
      <c r="CW28" s="483"/>
      <c r="CX28" s="483"/>
      <c r="CY28" s="483"/>
      <c r="CZ28" s="483"/>
      <c r="DA28" s="483"/>
      <c r="DB28" s="483"/>
      <c r="DC28" s="483"/>
      <c r="DD28" s="483"/>
      <c r="DE28" s="483"/>
      <c r="DF28" s="483"/>
      <c r="DG28" s="483"/>
      <c r="DH28" s="483"/>
      <c r="DI28" s="483"/>
      <c r="DJ28" s="483"/>
      <c r="DK28" s="483"/>
      <c r="DL28" s="483"/>
      <c r="DM28" s="483"/>
      <c r="DN28" s="483"/>
      <c r="DO28" s="483"/>
      <c r="DP28" s="483"/>
      <c r="DQ28" s="483"/>
      <c r="DR28" s="16"/>
      <c r="DS28" s="16"/>
      <c r="DT28" s="16"/>
    </row>
    <row r="29" spans="5:129" ht="36.75" customHeight="1">
      <c r="G29" s="16" t="s">
        <v>246</v>
      </c>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5"/>
      <c r="AO29" s="525"/>
      <c r="AP29" s="525"/>
      <c r="AU29" s="306" t="s">
        <v>706</v>
      </c>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H29" s="16" t="s">
        <v>246</v>
      </c>
      <c r="CP29" s="483" t="s">
        <v>584</v>
      </c>
      <c r="CQ29" s="483"/>
      <c r="CR29" s="483"/>
      <c r="CS29" s="483"/>
      <c r="CT29" s="483"/>
      <c r="CU29" s="483"/>
      <c r="CV29" s="483"/>
      <c r="CW29" s="483"/>
      <c r="CX29" s="483"/>
      <c r="CY29" s="483"/>
      <c r="CZ29" s="483"/>
      <c r="DA29" s="483"/>
      <c r="DB29" s="483"/>
      <c r="DC29" s="483"/>
      <c r="DD29" s="483"/>
      <c r="DE29" s="483"/>
      <c r="DF29" s="483"/>
      <c r="DG29" s="483"/>
      <c r="DH29" s="483"/>
      <c r="DI29" s="483"/>
      <c r="DJ29" s="483"/>
      <c r="DK29" s="483"/>
      <c r="DL29" s="483"/>
      <c r="DM29" s="483"/>
      <c r="DN29" s="483"/>
      <c r="DO29" s="483"/>
      <c r="DP29" s="483"/>
      <c r="DQ29" s="483"/>
    </row>
    <row r="30" spans="5:129" ht="18.75" customHeight="1">
      <c r="E30" t="s">
        <v>595</v>
      </c>
      <c r="AY30" s="7"/>
      <c r="AZ30" s="7"/>
      <c r="BF30" s="7"/>
      <c r="BX30" s="7"/>
      <c r="CF30" t="s">
        <v>247</v>
      </c>
    </row>
    <row r="31" spans="5:129" ht="18.75" customHeight="1">
      <c r="G31" t="s">
        <v>249</v>
      </c>
      <c r="M31" t="s">
        <v>252</v>
      </c>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5"/>
      <c r="AP31" s="575"/>
      <c r="AY31" s="7"/>
      <c r="AZ31" s="7"/>
      <c r="BF31" s="7"/>
      <c r="BX31" s="7"/>
      <c r="CH31" t="s">
        <v>249</v>
      </c>
      <c r="CN31" t="s">
        <v>55</v>
      </c>
      <c r="CP31" s="572" t="s">
        <v>586</v>
      </c>
      <c r="CQ31" s="572"/>
      <c r="CR31" s="572"/>
      <c r="CS31" s="572"/>
      <c r="CT31" s="572"/>
      <c r="CU31" s="572"/>
      <c r="CV31" s="572"/>
      <c r="CW31" s="572"/>
      <c r="CX31" s="572"/>
      <c r="CY31" s="572"/>
      <c r="CZ31" s="572"/>
      <c r="DA31" s="572"/>
      <c r="DB31" s="572"/>
      <c r="DC31" s="572"/>
      <c r="DD31" s="572"/>
      <c r="DE31" s="572"/>
      <c r="DF31" s="572"/>
      <c r="DG31" s="572"/>
      <c r="DH31" s="572"/>
      <c r="DI31" s="572"/>
      <c r="DJ31" s="572"/>
      <c r="DK31" s="572"/>
      <c r="DL31" s="572"/>
      <c r="DM31" s="572"/>
      <c r="DN31" s="572"/>
      <c r="DO31" s="572"/>
      <c r="DP31" s="572"/>
      <c r="DQ31" s="572"/>
    </row>
    <row r="32" spans="5:129" ht="18.75" customHeight="1">
      <c r="G32" t="s">
        <v>250</v>
      </c>
      <c r="O32" s="575"/>
      <c r="P32" s="575"/>
      <c r="Q32" s="575"/>
      <c r="R32" s="575"/>
      <c r="S32" s="575"/>
      <c r="T32" s="575"/>
      <c r="U32" s="575"/>
      <c r="V32" s="575"/>
      <c r="W32" s="575"/>
      <c r="X32" s="575"/>
      <c r="Y32" s="575"/>
      <c r="Z32" s="575"/>
      <c r="AY32" s="7"/>
      <c r="AZ32" s="7"/>
      <c r="BF32" s="7"/>
      <c r="BX32" s="7"/>
      <c r="CH32" t="s">
        <v>250</v>
      </c>
      <c r="CP32" s="572" t="s">
        <v>587</v>
      </c>
      <c r="CQ32" s="572"/>
      <c r="CR32" s="572"/>
      <c r="CS32" s="572"/>
      <c r="CT32" s="572"/>
      <c r="CU32" s="572"/>
      <c r="CV32" s="572"/>
      <c r="CW32" s="572"/>
      <c r="CX32" s="572"/>
      <c r="CY32" s="572"/>
      <c r="CZ32" s="572"/>
      <c r="DA32" s="572"/>
    </row>
    <row r="33" spans="6:121" ht="48" customHeight="1">
      <c r="F33" s="17"/>
      <c r="G33" s="16" t="s">
        <v>251</v>
      </c>
      <c r="H33" s="17"/>
      <c r="I33" s="17"/>
      <c r="J33" s="17"/>
      <c r="K33" s="17"/>
      <c r="L33" s="17"/>
      <c r="M33" s="17"/>
      <c r="N33" s="17"/>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U33" s="16" t="s">
        <v>253</v>
      </c>
      <c r="AY33" s="7"/>
      <c r="AZ33" s="7"/>
      <c r="BF33" s="7"/>
      <c r="BX33" s="7"/>
      <c r="CG33" s="17"/>
      <c r="CH33" s="16" t="s">
        <v>251</v>
      </c>
      <c r="CI33" s="17"/>
      <c r="CJ33" s="17"/>
      <c r="CK33" s="17"/>
      <c r="CL33" s="17"/>
      <c r="CM33" s="17"/>
      <c r="CN33" s="17"/>
      <c r="CO33" s="17"/>
      <c r="CP33" s="483" t="s">
        <v>590</v>
      </c>
      <c r="CQ33" s="483"/>
      <c r="CR33" s="483"/>
      <c r="CS33" s="483"/>
      <c r="CT33" s="483"/>
      <c r="CU33" s="483"/>
      <c r="CV33" s="483"/>
      <c r="CW33" s="483"/>
      <c r="CX33" s="483"/>
      <c r="CY33" s="483"/>
      <c r="CZ33" s="483"/>
      <c r="DA33" s="483"/>
      <c r="DB33" s="483"/>
      <c r="DC33" s="483"/>
      <c r="DD33" s="483"/>
      <c r="DE33" s="483"/>
      <c r="DF33" s="483"/>
      <c r="DG33" s="483"/>
      <c r="DH33" s="483"/>
      <c r="DI33" s="483"/>
      <c r="DJ33" s="483"/>
      <c r="DK33" s="483"/>
      <c r="DL33" s="483"/>
      <c r="DM33" s="483"/>
      <c r="DN33" s="483"/>
      <c r="DO33" s="483"/>
      <c r="DP33" s="483"/>
      <c r="DQ33" s="483"/>
    </row>
    <row r="34" spans="6:121" ht="18.75" customHeight="1">
      <c r="AY34" s="7"/>
      <c r="AZ34" s="7"/>
      <c r="BF34" s="7"/>
      <c r="BX34" s="7"/>
    </row>
    <row r="35" spans="6:121" ht="18.75" customHeight="1">
      <c r="F35" s="17"/>
      <c r="G35" s="17"/>
      <c r="H35" s="17"/>
      <c r="I35" s="17"/>
      <c r="J35" s="17"/>
      <c r="K35" s="17"/>
      <c r="L35" s="17"/>
      <c r="M35" s="17"/>
      <c r="N35" s="17"/>
      <c r="O35" s="17"/>
      <c r="AY35" s="7"/>
      <c r="AZ35" s="7"/>
      <c r="BF35" s="7"/>
      <c r="BX35" s="7"/>
    </row>
    <row r="36" spans="6:121" ht="18.75" customHeight="1">
      <c r="AY36" s="7"/>
      <c r="AZ36" s="7"/>
      <c r="BF36" s="7"/>
      <c r="BX36" s="7"/>
    </row>
    <row r="37" spans="6:121" ht="18.75" customHeight="1">
      <c r="AY37" s="7"/>
      <c r="AZ37" s="7"/>
      <c r="BF37" s="7"/>
      <c r="BX37" s="7"/>
    </row>
    <row r="38" spans="6:121" ht="18.75" customHeight="1">
      <c r="AY38" s="7"/>
      <c r="AZ38" s="7"/>
      <c r="BF38" s="7"/>
      <c r="BX38" s="7"/>
    </row>
    <row r="39" spans="6:121" ht="18.75" customHeight="1">
      <c r="AY39" s="7"/>
      <c r="AZ39" s="7"/>
      <c r="BF39" s="7"/>
      <c r="BX39" s="7"/>
    </row>
    <row r="40" spans="6:121" ht="18.75" customHeight="1"/>
  </sheetData>
  <sheetProtection sheet="1" formatCells="0" formatColumns="0" formatRows="0" selectLockedCells="1"/>
  <mergeCells count="74">
    <mergeCell ref="CG22:CN22"/>
    <mergeCell ref="CQ22:CY22"/>
    <mergeCell ref="DB22:DH22"/>
    <mergeCell ref="DK22:DQ22"/>
    <mergeCell ref="CP25:DQ25"/>
    <mergeCell ref="AU29:CD29"/>
    <mergeCell ref="CP32:DA32"/>
    <mergeCell ref="CP33:DQ33"/>
    <mergeCell ref="CP26:DA26"/>
    <mergeCell ref="CP27:DA27"/>
    <mergeCell ref="CP28:DQ28"/>
    <mergeCell ref="CP29:DQ29"/>
    <mergeCell ref="CP31:DQ31"/>
    <mergeCell ref="CF16:DT16"/>
    <mergeCell ref="CQ19:DA19"/>
    <mergeCell ref="CG21:CP21"/>
    <mergeCell ref="CQ21:DA21"/>
    <mergeCell ref="DB21:DJ21"/>
    <mergeCell ref="DK21:DS21"/>
    <mergeCell ref="CQ18:DS18"/>
    <mergeCell ref="CU10:DC10"/>
    <mergeCell ref="DE10:DS10"/>
    <mergeCell ref="CI12:CJ12"/>
    <mergeCell ref="CM12:CN12"/>
    <mergeCell ref="CQ12:CR12"/>
    <mergeCell ref="DA12:DB12"/>
    <mergeCell ref="CU7:DC8"/>
    <mergeCell ref="DE7:DT7"/>
    <mergeCell ref="DE8:DT8"/>
    <mergeCell ref="CU9:DC9"/>
    <mergeCell ref="DE9:DT9"/>
    <mergeCell ref="DP1:DT1"/>
    <mergeCell ref="CF2:DT2"/>
    <mergeCell ref="DL3:DM3"/>
    <mergeCell ref="DO3:DP3"/>
    <mergeCell ref="DR3:DS3"/>
    <mergeCell ref="O33:AP33"/>
    <mergeCell ref="F22:M22"/>
    <mergeCell ref="P22:X22"/>
    <mergeCell ref="AA22:AG22"/>
    <mergeCell ref="AJ22:AP22"/>
    <mergeCell ref="O25:AP25"/>
    <mergeCell ref="O26:Z26"/>
    <mergeCell ref="O27:Z27"/>
    <mergeCell ref="O28:AP28"/>
    <mergeCell ref="O29:AP29"/>
    <mergeCell ref="O31:AP31"/>
    <mergeCell ref="O32:Z32"/>
    <mergeCell ref="E16:AS16"/>
    <mergeCell ref="P19:Z19"/>
    <mergeCell ref="F21:O21"/>
    <mergeCell ref="P21:Z21"/>
    <mergeCell ref="AA21:AI21"/>
    <mergeCell ref="AJ21:AR21"/>
    <mergeCell ref="P18:AS18"/>
    <mergeCell ref="T10:AB10"/>
    <mergeCell ref="AD10:AR10"/>
    <mergeCell ref="H12:I12"/>
    <mergeCell ref="L12:M12"/>
    <mergeCell ref="P12:Q12"/>
    <mergeCell ref="Z12:AA12"/>
    <mergeCell ref="AV4:BJ5"/>
    <mergeCell ref="AU8:CB8"/>
    <mergeCell ref="AU9:CD9"/>
    <mergeCell ref="AD8:AS8"/>
    <mergeCell ref="AO1:AS1"/>
    <mergeCell ref="E2:AS2"/>
    <mergeCell ref="AK3:AL3"/>
    <mergeCell ref="AN3:AO3"/>
    <mergeCell ref="AQ3:AR3"/>
    <mergeCell ref="T7:AB8"/>
    <mergeCell ref="AD7:AS7"/>
    <mergeCell ref="T9:AB9"/>
    <mergeCell ref="AD9:AS9"/>
  </mergeCells>
  <phoneticPr fontId="1"/>
  <dataValidations count="1">
    <dataValidation type="list" allowBlank="1" showInputMessage="1" showErrorMessage="1" sqref="O26:Z26 CP26:DA26" xr:uid="{00000000-0002-0000-1700-000000000000}">
      <formula1>"普通預金,当座預金"</formula1>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DP23"/>
  <sheetViews>
    <sheetView showGridLines="0" zoomScaleNormal="100" zoomScaleSheetLayoutView="100" workbookViewId="0">
      <selection activeCell="L7" sqref="L7:AS7"/>
    </sheetView>
  </sheetViews>
  <sheetFormatPr defaultColWidth="1.875" defaultRowHeight="18.75"/>
  <cols>
    <col min="2" max="2" width="2.5" bestFit="1" customWidth="1"/>
    <col min="5" max="5" width="1.875" customWidth="1"/>
    <col min="12" max="43" width="2" customWidth="1"/>
    <col min="44" max="45" width="1.625" customWidth="1"/>
    <col min="49" max="49" width="2.5" bestFit="1" customWidth="1"/>
  </cols>
  <sheetData>
    <row r="1" spans="1:120" ht="18.75" customHeight="1">
      <c r="A1" s="70" t="s">
        <v>270</v>
      </c>
      <c r="B1" s="76"/>
      <c r="C1" s="76"/>
      <c r="D1" s="76"/>
      <c r="BK1" s="304" t="s">
        <v>382</v>
      </c>
      <c r="BL1" s="304"/>
      <c r="BM1" s="304"/>
      <c r="BN1" s="304"/>
      <c r="BO1" s="304"/>
      <c r="BP1" s="304"/>
      <c r="BQ1" s="304"/>
      <c r="BR1" s="304"/>
    </row>
    <row r="2" spans="1:120" ht="18.75" customHeight="1">
      <c r="A2" s="77"/>
      <c r="B2" s="78"/>
      <c r="C2" s="76"/>
      <c r="D2" s="76"/>
      <c r="E2" t="s">
        <v>21</v>
      </c>
      <c r="BK2" s="304"/>
      <c r="BL2" s="304"/>
      <c r="BM2" s="304"/>
      <c r="BN2" s="304"/>
      <c r="BO2" s="304"/>
      <c r="BP2" s="304"/>
      <c r="BQ2" s="304"/>
      <c r="BR2" s="304"/>
      <c r="CB2" t="s">
        <v>21</v>
      </c>
    </row>
    <row r="3" spans="1:120" ht="18.75" customHeight="1">
      <c r="B3" t="str">
        <f>IF($L$3="","",0)</f>
        <v/>
      </c>
      <c r="E3" s="240" t="s">
        <v>265</v>
      </c>
      <c r="F3" s="240"/>
      <c r="G3" s="240"/>
      <c r="H3" s="240"/>
      <c r="I3" s="240"/>
      <c r="J3" s="240"/>
      <c r="K3" s="240"/>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CB3" s="240" t="s">
        <v>265</v>
      </c>
      <c r="CC3" s="240"/>
      <c r="CD3" s="240"/>
      <c r="CE3" s="240"/>
      <c r="CF3" s="240"/>
      <c r="CG3" s="240"/>
      <c r="CH3" s="240"/>
      <c r="CI3" s="268" t="s">
        <v>385</v>
      </c>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row>
    <row r="4" spans="1:120" ht="150" customHeight="1">
      <c r="B4" t="str">
        <f t="shared" ref="B4:B6" si="0">IF($L$3="","",0)</f>
        <v/>
      </c>
      <c r="E4" s="272" t="s">
        <v>59</v>
      </c>
      <c r="F4" s="273"/>
      <c r="G4" s="273"/>
      <c r="H4" s="273"/>
      <c r="I4" s="273"/>
      <c r="J4" s="273"/>
      <c r="K4" s="274"/>
      <c r="L4" s="281" t="s">
        <v>831</v>
      </c>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3"/>
      <c r="AU4" s="17" t="s">
        <v>362</v>
      </c>
      <c r="AV4" s="26"/>
      <c r="AW4" s="210" t="s">
        <v>865</v>
      </c>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7"/>
      <c r="BV4" s="27"/>
      <c r="BW4" s="27"/>
      <c r="BX4" s="27"/>
      <c r="BY4" s="27"/>
      <c r="BZ4" s="27"/>
      <c r="CA4" s="27"/>
      <c r="CB4" s="272" t="s">
        <v>59</v>
      </c>
      <c r="CC4" s="273"/>
      <c r="CD4" s="273"/>
      <c r="CE4" s="273"/>
      <c r="CF4" s="273"/>
      <c r="CG4" s="273"/>
      <c r="CH4" s="274"/>
      <c r="CI4" s="293" t="s">
        <v>894</v>
      </c>
      <c r="CJ4" s="294"/>
      <c r="CK4" s="294"/>
      <c r="CL4" s="294"/>
      <c r="CM4" s="294"/>
      <c r="CN4" s="294"/>
      <c r="CO4" s="294"/>
      <c r="CP4" s="294"/>
      <c r="CQ4" s="294"/>
      <c r="CR4" s="294"/>
      <c r="CS4" s="294"/>
      <c r="CT4" s="294"/>
      <c r="CU4" s="294"/>
      <c r="CV4" s="294"/>
      <c r="CW4" s="294"/>
      <c r="CX4" s="294"/>
      <c r="CY4" s="294"/>
      <c r="CZ4" s="294"/>
      <c r="DA4" s="294"/>
      <c r="DB4" s="294"/>
      <c r="DC4" s="294"/>
      <c r="DD4" s="294"/>
      <c r="DE4" s="294"/>
      <c r="DF4" s="294"/>
      <c r="DG4" s="294"/>
      <c r="DH4" s="294"/>
      <c r="DI4" s="294"/>
      <c r="DJ4" s="294"/>
      <c r="DK4" s="294"/>
      <c r="DL4" s="294"/>
      <c r="DM4" s="294"/>
      <c r="DN4" s="294"/>
      <c r="DO4" s="294"/>
      <c r="DP4" s="295"/>
    </row>
    <row r="5" spans="1:120" ht="161.25" customHeight="1">
      <c r="B5" t="str">
        <f t="shared" si="0"/>
        <v/>
      </c>
      <c r="E5" s="275"/>
      <c r="F5" s="276"/>
      <c r="G5" s="276"/>
      <c r="H5" s="276"/>
      <c r="I5" s="276"/>
      <c r="J5" s="276"/>
      <c r="K5" s="277"/>
      <c r="L5" s="284"/>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c r="AU5" s="17"/>
      <c r="AV5" s="26"/>
      <c r="AW5" s="22"/>
      <c r="AX5" s="22"/>
      <c r="AY5" s="22"/>
      <c r="AZ5" s="22"/>
      <c r="BA5" s="22"/>
      <c r="BB5" s="22"/>
      <c r="BC5" s="22"/>
      <c r="BD5" s="22"/>
      <c r="BE5" s="22"/>
      <c r="BF5" s="22"/>
      <c r="BG5" s="22"/>
      <c r="BH5" s="22"/>
      <c r="BI5" s="22"/>
      <c r="BJ5" s="22"/>
      <c r="BK5" s="22"/>
      <c r="BL5" s="22"/>
      <c r="BM5" s="22"/>
      <c r="BN5" s="22"/>
      <c r="BO5" s="22"/>
      <c r="BP5" s="22"/>
      <c r="BQ5" s="22"/>
      <c r="BR5" s="22"/>
      <c r="BS5" s="22"/>
      <c r="BT5" s="22"/>
      <c r="BU5" s="27"/>
      <c r="BV5" s="27"/>
      <c r="BW5" s="27"/>
      <c r="BX5" s="27"/>
      <c r="BY5" s="27"/>
      <c r="BZ5" s="27"/>
      <c r="CA5" s="27"/>
      <c r="CB5" s="275"/>
      <c r="CC5" s="276"/>
      <c r="CD5" s="276"/>
      <c r="CE5" s="276"/>
      <c r="CF5" s="276"/>
      <c r="CG5" s="276"/>
      <c r="CH5" s="277"/>
      <c r="CI5" s="296"/>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8"/>
    </row>
    <row r="6" spans="1:120" ht="40.5" customHeight="1">
      <c r="B6" t="str">
        <f t="shared" si="0"/>
        <v/>
      </c>
      <c r="E6" s="239" t="s">
        <v>807</v>
      </c>
      <c r="F6" s="239"/>
      <c r="G6" s="239"/>
      <c r="H6" s="239"/>
      <c r="I6" s="239"/>
      <c r="J6" s="239"/>
      <c r="K6" s="239"/>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U6" s="271" t="s">
        <v>869</v>
      </c>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CB6" s="239" t="s">
        <v>807</v>
      </c>
      <c r="CC6" s="239"/>
      <c r="CD6" s="239"/>
      <c r="CE6" s="239"/>
      <c r="CF6" s="239"/>
      <c r="CG6" s="239"/>
      <c r="CH6" s="239"/>
      <c r="CI6" s="268" t="s">
        <v>866</v>
      </c>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row>
    <row r="7" spans="1:120">
      <c r="B7" t="str">
        <f>IF($L$7="","",0)</f>
        <v/>
      </c>
      <c r="E7" s="234" t="s">
        <v>266</v>
      </c>
      <c r="F7" s="234"/>
      <c r="G7" s="234"/>
      <c r="H7" s="234"/>
      <c r="I7" s="234"/>
      <c r="J7" s="234"/>
      <c r="K7" s="234"/>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CB7" s="234" t="s">
        <v>266</v>
      </c>
      <c r="CC7" s="234"/>
      <c r="CD7" s="234"/>
      <c r="CE7" s="234"/>
      <c r="CF7" s="234"/>
      <c r="CG7" s="234"/>
      <c r="CH7" s="234"/>
      <c r="CI7" s="268" t="s">
        <v>389</v>
      </c>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row>
    <row r="8" spans="1:120" ht="150" customHeight="1">
      <c r="B8" t="str">
        <f t="shared" ref="B8:B10" si="1">IF($L$7="","",0)</f>
        <v/>
      </c>
      <c r="E8" s="272" t="s">
        <v>59</v>
      </c>
      <c r="F8" s="273"/>
      <c r="G8" s="273"/>
      <c r="H8" s="273"/>
      <c r="I8" s="273"/>
      <c r="J8" s="273"/>
      <c r="K8" s="274"/>
      <c r="L8" s="281" t="s">
        <v>831</v>
      </c>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3"/>
      <c r="AU8" s="17" t="s">
        <v>362</v>
      </c>
      <c r="AW8" s="210" t="s">
        <v>865</v>
      </c>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CB8" s="272" t="s">
        <v>59</v>
      </c>
      <c r="CC8" s="273"/>
      <c r="CD8" s="273"/>
      <c r="CE8" s="273"/>
      <c r="CF8" s="273"/>
      <c r="CG8" s="273"/>
      <c r="CH8" s="274"/>
      <c r="CI8" s="287" t="s">
        <v>867</v>
      </c>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9"/>
    </row>
    <row r="9" spans="1:120" ht="144" customHeight="1">
      <c r="B9" t="str">
        <f t="shared" si="1"/>
        <v/>
      </c>
      <c r="E9" s="275"/>
      <c r="F9" s="276"/>
      <c r="G9" s="276"/>
      <c r="H9" s="276"/>
      <c r="I9" s="276"/>
      <c r="J9" s="276"/>
      <c r="K9" s="277"/>
      <c r="L9" s="284"/>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6"/>
      <c r="CB9" s="275"/>
      <c r="CC9" s="276"/>
      <c r="CD9" s="276"/>
      <c r="CE9" s="276"/>
      <c r="CF9" s="276"/>
      <c r="CG9" s="276"/>
      <c r="CH9" s="277"/>
      <c r="CI9" s="290"/>
      <c r="CJ9" s="291"/>
      <c r="CK9" s="291"/>
      <c r="CL9" s="291"/>
      <c r="CM9" s="291"/>
      <c r="CN9" s="291"/>
      <c r="CO9" s="291"/>
      <c r="CP9" s="291"/>
      <c r="CQ9" s="291"/>
      <c r="CR9" s="291"/>
      <c r="CS9" s="291"/>
      <c r="CT9" s="291"/>
      <c r="CU9" s="291"/>
      <c r="CV9" s="291"/>
      <c r="CW9" s="291"/>
      <c r="CX9" s="291"/>
      <c r="CY9" s="291"/>
      <c r="CZ9" s="291"/>
      <c r="DA9" s="291"/>
      <c r="DB9" s="291"/>
      <c r="DC9" s="291"/>
      <c r="DD9" s="291"/>
      <c r="DE9" s="291"/>
      <c r="DF9" s="291"/>
      <c r="DG9" s="291"/>
      <c r="DH9" s="291"/>
      <c r="DI9" s="291"/>
      <c r="DJ9" s="291"/>
      <c r="DK9" s="291"/>
      <c r="DL9" s="291"/>
      <c r="DM9" s="291"/>
      <c r="DN9" s="291"/>
      <c r="DO9" s="291"/>
      <c r="DP9" s="292"/>
    </row>
    <row r="10" spans="1:120" ht="40.5" customHeight="1">
      <c r="B10" t="str">
        <f t="shared" si="1"/>
        <v/>
      </c>
      <c r="E10" s="239" t="s">
        <v>807</v>
      </c>
      <c r="F10" s="239"/>
      <c r="G10" s="239"/>
      <c r="H10" s="239"/>
      <c r="I10" s="239"/>
      <c r="J10" s="239"/>
      <c r="K10" s="239"/>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U10" s="271" t="s">
        <v>869</v>
      </c>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CB10" s="239" t="s">
        <v>807</v>
      </c>
      <c r="CC10" s="239"/>
      <c r="CD10" s="239"/>
      <c r="CE10" s="239"/>
      <c r="CF10" s="239"/>
      <c r="CG10" s="239"/>
      <c r="CH10" s="239"/>
      <c r="CI10" s="268" t="s">
        <v>868</v>
      </c>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row>
    <row r="11" spans="1:120">
      <c r="B11" t="str">
        <f>IF($L$11="","",0)</f>
        <v/>
      </c>
      <c r="E11" s="234" t="s">
        <v>267</v>
      </c>
      <c r="F11" s="234"/>
      <c r="G11" s="234"/>
      <c r="H11" s="234"/>
      <c r="I11" s="234"/>
      <c r="J11" s="234"/>
      <c r="K11" s="234"/>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CB11" s="234" t="s">
        <v>267</v>
      </c>
      <c r="CC11" s="234"/>
      <c r="CD11" s="234"/>
      <c r="CE11" s="234"/>
      <c r="CF11" s="234"/>
      <c r="CG11" s="234"/>
      <c r="CH11" s="234"/>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row>
    <row r="12" spans="1:120" ht="150" customHeight="1">
      <c r="B12" t="str">
        <f t="shared" ref="B12:B14" si="2">IF($L$11="","",0)</f>
        <v/>
      </c>
      <c r="E12" s="272" t="s">
        <v>59</v>
      </c>
      <c r="F12" s="273"/>
      <c r="G12" s="273"/>
      <c r="H12" s="273"/>
      <c r="I12" s="273"/>
      <c r="J12" s="273"/>
      <c r="K12" s="274"/>
      <c r="L12" s="281" t="s">
        <v>831</v>
      </c>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3"/>
      <c r="AU12" s="17" t="s">
        <v>362</v>
      </c>
      <c r="AW12" s="210" t="s">
        <v>865</v>
      </c>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CB12" s="272" t="s">
        <v>59</v>
      </c>
      <c r="CC12" s="273"/>
      <c r="CD12" s="273"/>
      <c r="CE12" s="273"/>
      <c r="CF12" s="273"/>
      <c r="CG12" s="273"/>
      <c r="CH12" s="274"/>
      <c r="CI12" s="287"/>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9"/>
    </row>
    <row r="13" spans="1:120" ht="150" customHeight="1">
      <c r="B13" t="str">
        <f t="shared" si="2"/>
        <v/>
      </c>
      <c r="E13" s="275"/>
      <c r="F13" s="276"/>
      <c r="G13" s="276"/>
      <c r="H13" s="276"/>
      <c r="I13" s="276"/>
      <c r="J13" s="276"/>
      <c r="K13" s="277"/>
      <c r="L13" s="284"/>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6"/>
      <c r="CB13" s="275"/>
      <c r="CC13" s="276"/>
      <c r="CD13" s="276"/>
      <c r="CE13" s="276"/>
      <c r="CF13" s="276"/>
      <c r="CG13" s="276"/>
      <c r="CH13" s="277"/>
      <c r="CI13" s="290"/>
      <c r="CJ13" s="291"/>
      <c r="CK13" s="291"/>
      <c r="CL13" s="291"/>
      <c r="CM13" s="291"/>
      <c r="CN13" s="291"/>
      <c r="CO13" s="291"/>
      <c r="CP13" s="291"/>
      <c r="CQ13" s="291"/>
      <c r="CR13" s="291"/>
      <c r="CS13" s="291"/>
      <c r="CT13" s="291"/>
      <c r="CU13" s="291"/>
      <c r="CV13" s="291"/>
      <c r="CW13" s="291"/>
      <c r="CX13" s="291"/>
      <c r="CY13" s="291"/>
      <c r="CZ13" s="291"/>
      <c r="DA13" s="291"/>
      <c r="DB13" s="291"/>
      <c r="DC13" s="291"/>
      <c r="DD13" s="291"/>
      <c r="DE13" s="291"/>
      <c r="DF13" s="291"/>
      <c r="DG13" s="291"/>
      <c r="DH13" s="291"/>
      <c r="DI13" s="291"/>
      <c r="DJ13" s="291"/>
      <c r="DK13" s="291"/>
      <c r="DL13" s="291"/>
      <c r="DM13" s="291"/>
      <c r="DN13" s="291"/>
      <c r="DO13" s="291"/>
      <c r="DP13" s="292"/>
    </row>
    <row r="14" spans="1:120" ht="40.5" customHeight="1">
      <c r="B14" t="str">
        <f t="shared" si="2"/>
        <v/>
      </c>
      <c r="E14" s="239" t="s">
        <v>807</v>
      </c>
      <c r="F14" s="239"/>
      <c r="G14" s="239"/>
      <c r="H14" s="239"/>
      <c r="I14" s="239"/>
      <c r="J14" s="239"/>
      <c r="K14" s="239"/>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U14" s="271" t="s">
        <v>869</v>
      </c>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CB14" s="239" t="s">
        <v>807</v>
      </c>
      <c r="CC14" s="239"/>
      <c r="CD14" s="239"/>
      <c r="CE14" s="239"/>
      <c r="CF14" s="239"/>
      <c r="CG14" s="239"/>
      <c r="CH14" s="239"/>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row>
    <row r="15" spans="1:120">
      <c r="B15" t="str">
        <f>IF($L$15="","",0)</f>
        <v/>
      </c>
      <c r="E15" s="302" t="s">
        <v>268</v>
      </c>
      <c r="F15" s="224"/>
      <c r="G15" s="224"/>
      <c r="H15" s="224"/>
      <c r="I15" s="224"/>
      <c r="J15" s="224"/>
      <c r="K15" s="303"/>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CB15" s="302" t="s">
        <v>268</v>
      </c>
      <c r="CC15" s="224"/>
      <c r="CD15" s="224"/>
      <c r="CE15" s="224"/>
      <c r="CF15" s="224"/>
      <c r="CG15" s="224"/>
      <c r="CH15" s="303"/>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row>
    <row r="16" spans="1:120" ht="150" customHeight="1">
      <c r="B16" t="str">
        <f t="shared" ref="B16:B18" si="3">IF($L$15="","",0)</f>
        <v/>
      </c>
      <c r="E16" s="272" t="s">
        <v>59</v>
      </c>
      <c r="F16" s="273"/>
      <c r="G16" s="273"/>
      <c r="H16" s="273"/>
      <c r="I16" s="273"/>
      <c r="J16" s="273"/>
      <c r="K16" s="274"/>
      <c r="L16" s="281" t="s">
        <v>831</v>
      </c>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3"/>
      <c r="AU16" s="17" t="s">
        <v>362</v>
      </c>
      <c r="AW16" s="210" t="s">
        <v>865</v>
      </c>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CB16" s="272" t="s">
        <v>59</v>
      </c>
      <c r="CC16" s="273"/>
      <c r="CD16" s="273"/>
      <c r="CE16" s="273"/>
      <c r="CF16" s="273"/>
      <c r="CG16" s="273"/>
      <c r="CH16" s="274"/>
      <c r="CI16" s="287"/>
      <c r="CJ16" s="288"/>
      <c r="CK16" s="288"/>
      <c r="CL16" s="288"/>
      <c r="CM16" s="288"/>
      <c r="CN16" s="288"/>
      <c r="CO16" s="288"/>
      <c r="CP16" s="288"/>
      <c r="CQ16" s="288"/>
      <c r="CR16" s="288"/>
      <c r="CS16" s="288"/>
      <c r="CT16" s="288"/>
      <c r="CU16" s="288"/>
      <c r="CV16" s="288"/>
      <c r="CW16" s="288"/>
      <c r="CX16" s="288"/>
      <c r="CY16" s="288"/>
      <c r="CZ16" s="288"/>
      <c r="DA16" s="288"/>
      <c r="DB16" s="288"/>
      <c r="DC16" s="288"/>
      <c r="DD16" s="288"/>
      <c r="DE16" s="288"/>
      <c r="DF16" s="288"/>
      <c r="DG16" s="288"/>
      <c r="DH16" s="288"/>
      <c r="DI16" s="288"/>
      <c r="DJ16" s="288"/>
      <c r="DK16" s="288"/>
      <c r="DL16" s="288"/>
      <c r="DM16" s="288"/>
      <c r="DN16" s="288"/>
      <c r="DO16" s="288"/>
      <c r="DP16" s="289"/>
    </row>
    <row r="17" spans="2:120" ht="150" customHeight="1">
      <c r="B17" t="str">
        <f t="shared" si="3"/>
        <v/>
      </c>
      <c r="E17" s="275"/>
      <c r="F17" s="276"/>
      <c r="G17" s="276"/>
      <c r="H17" s="276"/>
      <c r="I17" s="276"/>
      <c r="J17" s="276"/>
      <c r="K17" s="277"/>
      <c r="L17" s="284"/>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6"/>
      <c r="CB17" s="275"/>
      <c r="CC17" s="276"/>
      <c r="CD17" s="276"/>
      <c r="CE17" s="276"/>
      <c r="CF17" s="276"/>
      <c r="CG17" s="276"/>
      <c r="CH17" s="277"/>
      <c r="CI17" s="290"/>
      <c r="CJ17" s="291"/>
      <c r="CK17" s="291"/>
      <c r="CL17" s="291"/>
      <c r="CM17" s="291"/>
      <c r="CN17" s="291"/>
      <c r="CO17" s="291"/>
      <c r="CP17" s="291"/>
      <c r="CQ17" s="291"/>
      <c r="CR17" s="291"/>
      <c r="CS17" s="291"/>
      <c r="CT17" s="291"/>
      <c r="CU17" s="291"/>
      <c r="CV17" s="291"/>
      <c r="CW17" s="291"/>
      <c r="CX17" s="291"/>
      <c r="CY17" s="291"/>
      <c r="CZ17" s="291"/>
      <c r="DA17" s="291"/>
      <c r="DB17" s="291"/>
      <c r="DC17" s="291"/>
      <c r="DD17" s="291"/>
      <c r="DE17" s="291"/>
      <c r="DF17" s="291"/>
      <c r="DG17" s="291"/>
      <c r="DH17" s="291"/>
      <c r="DI17" s="291"/>
      <c r="DJ17" s="291"/>
      <c r="DK17" s="291"/>
      <c r="DL17" s="291"/>
      <c r="DM17" s="291"/>
      <c r="DN17" s="291"/>
      <c r="DO17" s="291"/>
      <c r="DP17" s="292"/>
    </row>
    <row r="18" spans="2:120" ht="40.5" customHeight="1">
      <c r="B18" t="str">
        <f t="shared" si="3"/>
        <v/>
      </c>
      <c r="E18" s="239" t="s">
        <v>807</v>
      </c>
      <c r="F18" s="239"/>
      <c r="G18" s="239"/>
      <c r="H18" s="239"/>
      <c r="I18" s="239"/>
      <c r="J18" s="239"/>
      <c r="K18" s="239"/>
      <c r="L18" s="278"/>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80"/>
      <c r="AU18" s="271" t="s">
        <v>869</v>
      </c>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CB18" s="239" t="s">
        <v>807</v>
      </c>
      <c r="CC18" s="239"/>
      <c r="CD18" s="239"/>
      <c r="CE18" s="239"/>
      <c r="CF18" s="239"/>
      <c r="CG18" s="239"/>
      <c r="CH18" s="239"/>
      <c r="CI18" s="299"/>
      <c r="CJ18" s="300"/>
      <c r="CK18" s="300"/>
      <c r="CL18" s="300"/>
      <c r="CM18" s="300"/>
      <c r="CN18" s="300"/>
      <c r="CO18" s="300"/>
      <c r="CP18" s="300"/>
      <c r="CQ18" s="300"/>
      <c r="CR18" s="300"/>
      <c r="CS18" s="300"/>
      <c r="CT18" s="300"/>
      <c r="CU18" s="300"/>
      <c r="CV18" s="300"/>
      <c r="CW18" s="300"/>
      <c r="CX18" s="300"/>
      <c r="CY18" s="300"/>
      <c r="CZ18" s="300"/>
      <c r="DA18" s="300"/>
      <c r="DB18" s="300"/>
      <c r="DC18" s="300"/>
      <c r="DD18" s="300"/>
      <c r="DE18" s="300"/>
      <c r="DF18" s="300"/>
      <c r="DG18" s="300"/>
      <c r="DH18" s="300"/>
      <c r="DI18" s="300"/>
      <c r="DJ18" s="300"/>
      <c r="DK18" s="300"/>
      <c r="DL18" s="300"/>
      <c r="DM18" s="300"/>
      <c r="DN18" s="300"/>
      <c r="DO18" s="300"/>
      <c r="DP18" s="301"/>
    </row>
    <row r="19" spans="2:120">
      <c r="B19" t="str">
        <f>IF($L$19="","",0)</f>
        <v/>
      </c>
      <c r="E19" s="302" t="s">
        <v>269</v>
      </c>
      <c r="F19" s="224"/>
      <c r="G19" s="224"/>
      <c r="H19" s="224"/>
      <c r="I19" s="224"/>
      <c r="J19" s="224"/>
      <c r="K19" s="303"/>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CB19" s="302" t="s">
        <v>269</v>
      </c>
      <c r="CC19" s="224"/>
      <c r="CD19" s="224"/>
      <c r="CE19" s="224"/>
      <c r="CF19" s="224"/>
      <c r="CG19" s="224"/>
      <c r="CH19" s="303"/>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row>
    <row r="20" spans="2:120" ht="150" customHeight="1">
      <c r="B20" t="str">
        <f t="shared" ref="B20:B22" si="4">IF($L$19="","",0)</f>
        <v/>
      </c>
      <c r="E20" s="272" t="s">
        <v>59</v>
      </c>
      <c r="F20" s="273"/>
      <c r="G20" s="273"/>
      <c r="H20" s="273"/>
      <c r="I20" s="273"/>
      <c r="J20" s="273"/>
      <c r="K20" s="274"/>
      <c r="L20" s="281" t="s">
        <v>831</v>
      </c>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3"/>
      <c r="AU20" s="17" t="s">
        <v>362</v>
      </c>
      <c r="AW20" s="210" t="s">
        <v>865</v>
      </c>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CB20" s="272" t="s">
        <v>59</v>
      </c>
      <c r="CC20" s="273"/>
      <c r="CD20" s="273"/>
      <c r="CE20" s="273"/>
      <c r="CF20" s="273"/>
      <c r="CG20" s="273"/>
      <c r="CH20" s="274"/>
      <c r="CI20" s="287"/>
      <c r="CJ20" s="288"/>
      <c r="CK20" s="288"/>
      <c r="CL20" s="288"/>
      <c r="CM20" s="288"/>
      <c r="CN20" s="288"/>
      <c r="CO20" s="288"/>
      <c r="CP20" s="288"/>
      <c r="CQ20" s="288"/>
      <c r="CR20" s="288"/>
      <c r="CS20" s="288"/>
      <c r="CT20" s="288"/>
      <c r="CU20" s="288"/>
      <c r="CV20" s="288"/>
      <c r="CW20" s="288"/>
      <c r="CX20" s="288"/>
      <c r="CY20" s="288"/>
      <c r="CZ20" s="288"/>
      <c r="DA20" s="288"/>
      <c r="DB20" s="288"/>
      <c r="DC20" s="288"/>
      <c r="DD20" s="288"/>
      <c r="DE20" s="288"/>
      <c r="DF20" s="288"/>
      <c r="DG20" s="288"/>
      <c r="DH20" s="288"/>
      <c r="DI20" s="288"/>
      <c r="DJ20" s="288"/>
      <c r="DK20" s="288"/>
      <c r="DL20" s="288"/>
      <c r="DM20" s="288"/>
      <c r="DN20" s="288"/>
      <c r="DO20" s="288"/>
      <c r="DP20" s="289"/>
    </row>
    <row r="21" spans="2:120" ht="150" customHeight="1">
      <c r="B21" t="str">
        <f t="shared" si="4"/>
        <v/>
      </c>
      <c r="E21" s="275"/>
      <c r="F21" s="276"/>
      <c r="G21" s="276"/>
      <c r="H21" s="276"/>
      <c r="I21" s="276"/>
      <c r="J21" s="276"/>
      <c r="K21" s="277"/>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6"/>
      <c r="CB21" s="275"/>
      <c r="CC21" s="276"/>
      <c r="CD21" s="276"/>
      <c r="CE21" s="276"/>
      <c r="CF21" s="276"/>
      <c r="CG21" s="276"/>
      <c r="CH21" s="277"/>
      <c r="CI21" s="290"/>
      <c r="CJ21" s="291"/>
      <c r="CK21" s="291"/>
      <c r="CL21" s="291"/>
      <c r="CM21" s="291"/>
      <c r="CN21" s="291"/>
      <c r="CO21" s="291"/>
      <c r="CP21" s="291"/>
      <c r="CQ21" s="291"/>
      <c r="CR21" s="291"/>
      <c r="CS21" s="291"/>
      <c r="CT21" s="291"/>
      <c r="CU21" s="291"/>
      <c r="CV21" s="291"/>
      <c r="CW21" s="291"/>
      <c r="CX21" s="291"/>
      <c r="CY21" s="291"/>
      <c r="CZ21" s="291"/>
      <c r="DA21" s="291"/>
      <c r="DB21" s="291"/>
      <c r="DC21" s="291"/>
      <c r="DD21" s="291"/>
      <c r="DE21" s="291"/>
      <c r="DF21" s="291"/>
      <c r="DG21" s="291"/>
      <c r="DH21" s="291"/>
      <c r="DI21" s="291"/>
      <c r="DJ21" s="291"/>
      <c r="DK21" s="291"/>
      <c r="DL21" s="291"/>
      <c r="DM21" s="291"/>
      <c r="DN21" s="291"/>
      <c r="DO21" s="291"/>
      <c r="DP21" s="292"/>
    </row>
    <row r="22" spans="2:120" ht="40.5" customHeight="1">
      <c r="B22" t="str">
        <f t="shared" si="4"/>
        <v/>
      </c>
      <c r="E22" s="239" t="s">
        <v>807</v>
      </c>
      <c r="F22" s="239"/>
      <c r="G22" s="239"/>
      <c r="H22" s="239"/>
      <c r="I22" s="239"/>
      <c r="J22" s="239"/>
      <c r="K22" s="239"/>
      <c r="L22" s="278"/>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80"/>
      <c r="AU22" s="271" t="s">
        <v>869</v>
      </c>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CB22" s="239" t="s">
        <v>807</v>
      </c>
      <c r="CC22" s="239"/>
      <c r="CD22" s="239"/>
      <c r="CE22" s="239"/>
      <c r="CF22" s="239"/>
      <c r="CG22" s="239"/>
      <c r="CH22" s="239"/>
      <c r="CI22" s="299"/>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1"/>
    </row>
    <row r="23" spans="2:120">
      <c r="AU23" s="50"/>
    </row>
  </sheetData>
  <sheetProtection sheet="1" formatCells="0" formatColumns="0" formatRows="0" selectLockedCells="1" autoFilter="0"/>
  <autoFilter ref="B2:B22" xr:uid="{00000000-0009-0000-0000-000002000000}"/>
  <mergeCells count="71">
    <mergeCell ref="AW12:BT12"/>
    <mergeCell ref="AW16:BT16"/>
    <mergeCell ref="AW20:BT20"/>
    <mergeCell ref="BK1:BR2"/>
    <mergeCell ref="CI20:DP21"/>
    <mergeCell ref="CB20:CH21"/>
    <mergeCell ref="CI16:DP17"/>
    <mergeCell ref="CB16:CH17"/>
    <mergeCell ref="CI12:DP13"/>
    <mergeCell ref="CB12:CH13"/>
    <mergeCell ref="CB18:CH18"/>
    <mergeCell ref="CI18:DP18"/>
    <mergeCell ref="CB14:CH14"/>
    <mergeCell ref="CI14:DP14"/>
    <mergeCell ref="CB15:CH15"/>
    <mergeCell ref="CI15:DP15"/>
    <mergeCell ref="CB3:CH3"/>
    <mergeCell ref="CI3:DP3"/>
    <mergeCell ref="CB6:CH6"/>
    <mergeCell ref="CI6:DP6"/>
    <mergeCell ref="CB7:CH7"/>
    <mergeCell ref="CI7:DP7"/>
    <mergeCell ref="L20:AS21"/>
    <mergeCell ref="E20:K21"/>
    <mergeCell ref="CB19:CH19"/>
    <mergeCell ref="E22:K22"/>
    <mergeCell ref="L22:AS22"/>
    <mergeCell ref="AU22:BT22"/>
    <mergeCell ref="E19:K19"/>
    <mergeCell ref="L19:AS19"/>
    <mergeCell ref="CB22:CH22"/>
    <mergeCell ref="CI22:DP22"/>
    <mergeCell ref="E3:K3"/>
    <mergeCell ref="L3:AS3"/>
    <mergeCell ref="E6:K6"/>
    <mergeCell ref="L6:AS6"/>
    <mergeCell ref="AU6:BT6"/>
    <mergeCell ref="E7:K7"/>
    <mergeCell ref="L7:AS7"/>
    <mergeCell ref="AW4:BT4"/>
    <mergeCell ref="E14:K14"/>
    <mergeCell ref="L14:AS14"/>
    <mergeCell ref="E10:K10"/>
    <mergeCell ref="AU10:BT10"/>
    <mergeCell ref="AU14:BT14"/>
    <mergeCell ref="E15:K15"/>
    <mergeCell ref="L4:AS5"/>
    <mergeCell ref="E4:K5"/>
    <mergeCell ref="L8:AS9"/>
    <mergeCell ref="E8:K9"/>
    <mergeCell ref="CI19:DP19"/>
    <mergeCell ref="L15:AS15"/>
    <mergeCell ref="AU18:BT18"/>
    <mergeCell ref="CI8:DP9"/>
    <mergeCell ref="CB8:CH9"/>
    <mergeCell ref="CI4:DP5"/>
    <mergeCell ref="CB4:CH5"/>
    <mergeCell ref="CB10:CH10"/>
    <mergeCell ref="CI10:DP10"/>
    <mergeCell ref="CB11:CH11"/>
    <mergeCell ref="CI11:DP11"/>
    <mergeCell ref="AW8:BT8"/>
    <mergeCell ref="L12:AS13"/>
    <mergeCell ref="E12:K13"/>
    <mergeCell ref="L10:AS10"/>
    <mergeCell ref="E18:K18"/>
    <mergeCell ref="L18:AS18"/>
    <mergeCell ref="L16:AS17"/>
    <mergeCell ref="E16:K17"/>
    <mergeCell ref="E11:K11"/>
    <mergeCell ref="L11:AS11"/>
  </mergeCells>
  <phoneticPr fontId="1"/>
  <pageMargins left="0.70866141732283472" right="0.70866141732283472" top="0.74803149606299213" bottom="0.74803149606299213" header="0.31496062992125984" footer="0.31496062992125984"/>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E1:DP22"/>
  <sheetViews>
    <sheetView showGridLines="0" zoomScaleNormal="100" zoomScaleSheetLayoutView="100" workbookViewId="0">
      <selection activeCell="L17" sqref="L17:AS17"/>
    </sheetView>
  </sheetViews>
  <sheetFormatPr defaultColWidth="1.875" defaultRowHeight="18.75" customHeight="1"/>
  <cols>
    <col min="5" max="5" width="2.625" customWidth="1"/>
    <col min="36" max="36" width="2.75" customWidth="1"/>
    <col min="39" max="39" width="2.625" customWidth="1"/>
    <col min="41" max="41" width="1.875" customWidth="1"/>
    <col min="42" max="42" width="2.5" customWidth="1"/>
    <col min="44" max="44" width="1.5" customWidth="1"/>
    <col min="45" max="45" width="2" customWidth="1"/>
  </cols>
  <sheetData>
    <row r="1" spans="5:120" ht="18.75" customHeight="1">
      <c r="E1" t="s">
        <v>651</v>
      </c>
      <c r="AU1" t="s">
        <v>221</v>
      </c>
      <c r="BK1" s="305" t="s">
        <v>382</v>
      </c>
      <c r="BL1" s="305"/>
      <c r="BM1" s="305"/>
      <c r="BN1" s="305"/>
      <c r="BO1" s="305"/>
      <c r="BP1" s="305"/>
      <c r="BQ1" s="305"/>
      <c r="BR1" s="305"/>
      <c r="CB1" t="s">
        <v>651</v>
      </c>
    </row>
    <row r="2" spans="5:120" ht="60" customHeight="1">
      <c r="E2" s="240" t="s">
        <v>62</v>
      </c>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U2" s="16"/>
      <c r="AV2" s="271" t="s">
        <v>806</v>
      </c>
      <c r="AW2" s="271"/>
      <c r="AX2" s="271"/>
      <c r="AY2" s="271"/>
      <c r="AZ2" s="271"/>
      <c r="BA2" s="271"/>
      <c r="BB2" s="271"/>
      <c r="BC2" s="271"/>
      <c r="BD2" s="271"/>
      <c r="BE2" s="271"/>
      <c r="BF2" s="271"/>
      <c r="BG2" s="271"/>
      <c r="BH2" s="271"/>
      <c r="BI2" s="27"/>
      <c r="BJ2" s="27"/>
      <c r="BK2" s="305"/>
      <c r="BL2" s="305"/>
      <c r="BM2" s="305"/>
      <c r="BN2" s="305"/>
      <c r="BO2" s="305"/>
      <c r="BP2" s="305"/>
      <c r="BQ2" s="305"/>
      <c r="BR2" s="305"/>
      <c r="BS2" s="27"/>
      <c r="BT2" s="27"/>
      <c r="BU2" s="27"/>
      <c r="BV2" s="27"/>
      <c r="BW2" s="27"/>
      <c r="BX2" s="27"/>
      <c r="BY2" s="27"/>
      <c r="BZ2" s="27"/>
      <c r="CA2" s="27"/>
      <c r="CB2" s="240" t="s">
        <v>62</v>
      </c>
      <c r="CC2" s="240"/>
      <c r="CD2" s="240"/>
      <c r="CE2" s="240"/>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row>
    <row r="3" spans="5:120" ht="60" customHeight="1">
      <c r="E3" s="240" t="s">
        <v>63</v>
      </c>
      <c r="F3" s="240"/>
      <c r="G3" s="240"/>
      <c r="H3" s="240"/>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V3" s="16"/>
      <c r="CB3" s="240" t="s">
        <v>63</v>
      </c>
      <c r="CC3" s="240"/>
      <c r="CD3" s="240"/>
      <c r="CE3" s="240"/>
      <c r="CF3" s="268" t="s">
        <v>391</v>
      </c>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row>
    <row r="4" spans="5:120" ht="60" customHeight="1">
      <c r="E4" s="240" t="s">
        <v>64</v>
      </c>
      <c r="F4" s="240"/>
      <c r="G4" s="240"/>
      <c r="H4" s="240"/>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CB4" s="240" t="s">
        <v>64</v>
      </c>
      <c r="CC4" s="240"/>
      <c r="CD4" s="240"/>
      <c r="CE4" s="240"/>
      <c r="CF4" s="268" t="s">
        <v>392</v>
      </c>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row>
    <row r="5" spans="5:120" ht="60" customHeight="1">
      <c r="E5" s="240" t="s">
        <v>65</v>
      </c>
      <c r="F5" s="240"/>
      <c r="G5" s="240"/>
      <c r="H5" s="240"/>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CB5" s="240" t="s">
        <v>65</v>
      </c>
      <c r="CC5" s="240"/>
      <c r="CD5" s="240"/>
      <c r="CE5" s="240"/>
      <c r="CF5" s="268" t="s">
        <v>393</v>
      </c>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row>
    <row r="6" spans="5:120" ht="60" customHeight="1">
      <c r="E6" s="240" t="s">
        <v>66</v>
      </c>
      <c r="F6" s="240"/>
      <c r="G6" s="240"/>
      <c r="H6" s="240"/>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CB6" s="240" t="s">
        <v>66</v>
      </c>
      <c r="CC6" s="240"/>
      <c r="CD6" s="240"/>
      <c r="CE6" s="240"/>
      <c r="CF6" s="268" t="s">
        <v>804</v>
      </c>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row>
    <row r="7" spans="5:120" ht="60" customHeight="1">
      <c r="E7" s="240" t="s">
        <v>67</v>
      </c>
      <c r="F7" s="240"/>
      <c r="G7" s="240"/>
      <c r="H7" s="240"/>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CB7" s="240" t="s">
        <v>67</v>
      </c>
      <c r="CC7" s="240"/>
      <c r="CD7" s="240"/>
      <c r="CE7" s="240"/>
      <c r="CF7" s="268" t="s">
        <v>805</v>
      </c>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row>
    <row r="8" spans="5:120" ht="60" customHeight="1">
      <c r="E8" s="240" t="s">
        <v>68</v>
      </c>
      <c r="F8" s="240"/>
      <c r="G8" s="240"/>
      <c r="H8" s="240"/>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CB8" s="240" t="s">
        <v>68</v>
      </c>
      <c r="CC8" s="240"/>
      <c r="CD8" s="240"/>
      <c r="CE8" s="240"/>
      <c r="CF8" s="268" t="s">
        <v>453</v>
      </c>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row>
    <row r="9" spans="5:120" ht="60" customHeight="1">
      <c r="E9" s="240" t="s">
        <v>69</v>
      </c>
      <c r="F9" s="240"/>
      <c r="G9" s="240"/>
      <c r="H9" s="240"/>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CB9" s="240" t="s">
        <v>69</v>
      </c>
      <c r="CC9" s="240"/>
      <c r="CD9" s="240"/>
      <c r="CE9" s="240"/>
      <c r="CF9" s="268" t="s">
        <v>454</v>
      </c>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row>
    <row r="10" spans="5:120" ht="60" customHeight="1">
      <c r="E10" s="240" t="s">
        <v>70</v>
      </c>
      <c r="F10" s="240"/>
      <c r="G10" s="240"/>
      <c r="H10" s="240"/>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CB10" s="240" t="s">
        <v>70</v>
      </c>
      <c r="CC10" s="240"/>
      <c r="CD10" s="240"/>
      <c r="CE10" s="240"/>
      <c r="CF10" s="268" t="s">
        <v>455</v>
      </c>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row>
    <row r="11" spans="5:120" ht="60" customHeight="1">
      <c r="E11" s="240" t="s">
        <v>71</v>
      </c>
      <c r="F11" s="240"/>
      <c r="G11" s="240"/>
      <c r="H11" s="240"/>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CB11" s="240" t="s">
        <v>71</v>
      </c>
      <c r="CC11" s="240"/>
      <c r="CD11" s="240"/>
      <c r="CE11" s="240"/>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row>
    <row r="12" spans="5:120" ht="60" customHeight="1">
      <c r="E12" s="240" t="s">
        <v>72</v>
      </c>
      <c r="F12" s="240"/>
      <c r="G12" s="240"/>
      <c r="H12" s="240"/>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CB12" s="240" t="s">
        <v>72</v>
      </c>
      <c r="CC12" s="240"/>
      <c r="CD12" s="240"/>
      <c r="CE12" s="240"/>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row>
    <row r="13" spans="5:120" ht="60" customHeight="1">
      <c r="E13" s="240" t="s">
        <v>73</v>
      </c>
      <c r="F13" s="240"/>
      <c r="G13" s="240"/>
      <c r="H13" s="240"/>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CB13" s="240" t="s">
        <v>73</v>
      </c>
      <c r="CC13" s="240"/>
      <c r="CD13" s="240"/>
      <c r="CE13" s="240"/>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row>
    <row r="15" spans="5:120">
      <c r="E15" t="s">
        <v>652</v>
      </c>
      <c r="CB15" t="s">
        <v>652</v>
      </c>
    </row>
    <row r="16" spans="5:120" ht="38.25" customHeight="1">
      <c r="E16" s="240" t="s">
        <v>23</v>
      </c>
      <c r="F16" s="240"/>
      <c r="G16" s="240"/>
      <c r="H16" s="240"/>
      <c r="I16" s="240"/>
      <c r="J16" s="240"/>
      <c r="K16" s="240"/>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U16" s="306" t="s">
        <v>882</v>
      </c>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CB16" s="240" t="s">
        <v>23</v>
      </c>
      <c r="CC16" s="240"/>
      <c r="CD16" s="240"/>
      <c r="CE16" s="240"/>
      <c r="CF16" s="240"/>
      <c r="CG16" s="240"/>
      <c r="CH16" s="240"/>
      <c r="CI16" s="268" t="s">
        <v>384</v>
      </c>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row>
    <row r="17" spans="5:120" ht="137.25" customHeight="1">
      <c r="E17" s="239" t="s">
        <v>870</v>
      </c>
      <c r="F17" s="239"/>
      <c r="G17" s="239"/>
      <c r="H17" s="239"/>
      <c r="I17" s="239"/>
      <c r="J17" s="239"/>
      <c r="K17" s="239"/>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U17" s="210" t="s">
        <v>800</v>
      </c>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CB17" s="239" t="s">
        <v>870</v>
      </c>
      <c r="CC17" s="239"/>
      <c r="CD17" s="239"/>
      <c r="CE17" s="239"/>
      <c r="CF17" s="239"/>
      <c r="CG17" s="239"/>
      <c r="CH17" s="239"/>
      <c r="CI17" s="268" t="s">
        <v>873</v>
      </c>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row>
    <row r="18" spans="5:120" ht="137.25" customHeight="1">
      <c r="E18" s="240" t="s">
        <v>24</v>
      </c>
      <c r="F18" s="240"/>
      <c r="G18" s="240"/>
      <c r="H18" s="240"/>
      <c r="I18" s="240"/>
      <c r="J18" s="240"/>
      <c r="K18" s="240"/>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U18" s="210" t="s">
        <v>871</v>
      </c>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CB18" s="240" t="s">
        <v>24</v>
      </c>
      <c r="CC18" s="240"/>
      <c r="CD18" s="240"/>
      <c r="CE18" s="240"/>
      <c r="CF18" s="240"/>
      <c r="CG18" s="240"/>
      <c r="CH18" s="240"/>
      <c r="CI18" s="268" t="s">
        <v>390</v>
      </c>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row>
    <row r="19" spans="5:120"/>
    <row r="20" spans="5:120">
      <c r="E20" t="s">
        <v>25</v>
      </c>
      <c r="CB20" t="s">
        <v>25</v>
      </c>
    </row>
    <row r="21" spans="5:120" ht="137.25" customHeight="1">
      <c r="E21" s="239" t="s">
        <v>26</v>
      </c>
      <c r="F21" s="239"/>
      <c r="G21" s="239"/>
      <c r="H21" s="239"/>
      <c r="I21" s="239"/>
      <c r="J21" s="239"/>
      <c r="K21" s="239"/>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U21" s="210" t="s">
        <v>801</v>
      </c>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CB21" s="240" t="s">
        <v>26</v>
      </c>
      <c r="CC21" s="240"/>
      <c r="CD21" s="240"/>
      <c r="CE21" s="240"/>
      <c r="CF21" s="240"/>
      <c r="CG21" s="240"/>
      <c r="CH21" s="240"/>
      <c r="CI21" s="268" t="s">
        <v>874</v>
      </c>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row>
    <row r="22" spans="5:120" ht="137.25" customHeight="1">
      <c r="E22" s="239" t="s">
        <v>872</v>
      </c>
      <c r="F22" s="239"/>
      <c r="G22" s="239"/>
      <c r="H22" s="239"/>
      <c r="I22" s="239"/>
      <c r="J22" s="239"/>
      <c r="K22" s="239"/>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U22" s="210" t="s">
        <v>802</v>
      </c>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CB22" s="239" t="s">
        <v>872</v>
      </c>
      <c r="CC22" s="239"/>
      <c r="CD22" s="239"/>
      <c r="CE22" s="239"/>
      <c r="CF22" s="239"/>
      <c r="CG22" s="239"/>
      <c r="CH22" s="239"/>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row>
  </sheetData>
  <sheetProtection sheet="1" formatCells="0" selectLockedCells="1"/>
  <mergeCells count="75">
    <mergeCell ref="E22:K22"/>
    <mergeCell ref="L22:AS22"/>
    <mergeCell ref="AU22:BT22"/>
    <mergeCell ref="CB22:CH22"/>
    <mergeCell ref="CI22:DP22"/>
    <mergeCell ref="AV2:BH2"/>
    <mergeCell ref="AU16:BX16"/>
    <mergeCell ref="AU17:BT17"/>
    <mergeCell ref="AU18:BU18"/>
    <mergeCell ref="E18:K18"/>
    <mergeCell ref="L18:AS18"/>
    <mergeCell ref="E16:K16"/>
    <mergeCell ref="L16:AS16"/>
    <mergeCell ref="I2:AS2"/>
    <mergeCell ref="E7:H7"/>
    <mergeCell ref="E8:H8"/>
    <mergeCell ref="E9:H9"/>
    <mergeCell ref="E10:H10"/>
    <mergeCell ref="E2:H2"/>
    <mergeCell ref="E3:H3"/>
    <mergeCell ref="E4:H4"/>
    <mergeCell ref="CB18:CH18"/>
    <mergeCell ref="CI18:DP18"/>
    <mergeCell ref="E21:K21"/>
    <mergeCell ref="L21:AS21"/>
    <mergeCell ref="AU21:BT21"/>
    <mergeCell ref="CB21:CH21"/>
    <mergeCell ref="CI21:DP21"/>
    <mergeCell ref="CB16:CH16"/>
    <mergeCell ref="CI16:DP16"/>
    <mergeCell ref="E17:K17"/>
    <mergeCell ref="L17:AS17"/>
    <mergeCell ref="CB17:CH17"/>
    <mergeCell ref="CI17:DP17"/>
    <mergeCell ref="E5:H5"/>
    <mergeCell ref="E6:H6"/>
    <mergeCell ref="I3:AS3"/>
    <mergeCell ref="I4:AS4"/>
    <mergeCell ref="I5:AS5"/>
    <mergeCell ref="I6:AS6"/>
    <mergeCell ref="I7:AS7"/>
    <mergeCell ref="I8:AS8"/>
    <mergeCell ref="CB13:CE13"/>
    <mergeCell ref="CF13:DP13"/>
    <mergeCell ref="CB8:CE8"/>
    <mergeCell ref="CF8:DP8"/>
    <mergeCell ref="CB9:CE9"/>
    <mergeCell ref="CF9:DP9"/>
    <mergeCell ref="CB10:CE10"/>
    <mergeCell ref="CB12:CE12"/>
    <mergeCell ref="CF12:DP12"/>
    <mergeCell ref="E13:H13"/>
    <mergeCell ref="E11:H11"/>
    <mergeCell ref="I9:AS9"/>
    <mergeCell ref="I10:AS10"/>
    <mergeCell ref="E12:H12"/>
    <mergeCell ref="I11:AS11"/>
    <mergeCell ref="I12:AS12"/>
    <mergeCell ref="I13:AS13"/>
    <mergeCell ref="CB4:CE4"/>
    <mergeCell ref="CF10:DP10"/>
    <mergeCell ref="BK1:BR2"/>
    <mergeCell ref="CB11:CE11"/>
    <mergeCell ref="CF11:DP11"/>
    <mergeCell ref="CB2:CE2"/>
    <mergeCell ref="CF2:DP2"/>
    <mergeCell ref="CB3:CE3"/>
    <mergeCell ref="CF3:DP3"/>
    <mergeCell ref="CF4:DP4"/>
    <mergeCell ref="CB5:CE5"/>
    <mergeCell ref="CF5:DP5"/>
    <mergeCell ref="CB6:CE6"/>
    <mergeCell ref="CF6:DP6"/>
    <mergeCell ref="CB7:CE7"/>
    <mergeCell ref="CF7:DP7"/>
  </mergeCells>
  <phoneticPr fontId="1"/>
  <pageMargins left="0.70866141732283472" right="0.70866141732283472" top="0.74803149606299213" bottom="0.74803149606299213" header="0.31496062992125984" footer="0.31496062992125984"/>
  <pageSetup paperSize="9" fitToHeight="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D20"/>
  <sheetViews>
    <sheetView showGridLines="0" zoomScaleNormal="100" zoomScaleSheetLayoutView="100" workbookViewId="0">
      <selection activeCell="I14" sqref="I14:M14"/>
    </sheetView>
  </sheetViews>
  <sheetFormatPr defaultColWidth="1.875" defaultRowHeight="34.5" customHeight="1"/>
  <cols>
    <col min="1" max="1" width="5.5" customWidth="1"/>
    <col min="2" max="2" width="2.625" customWidth="1"/>
    <col min="9" max="13" width="2.375" customWidth="1"/>
    <col min="16" max="18" width="0.875" customWidth="1"/>
    <col min="19" max="19" width="1.875" customWidth="1"/>
    <col min="20" max="24" width="2.375" customWidth="1"/>
    <col min="28" max="32" width="2.375" customWidth="1"/>
    <col min="35" max="41" width="1.875" customWidth="1"/>
    <col min="43" max="43" width="9.125" bestFit="1" customWidth="1"/>
    <col min="53" max="53" width="3.5" bestFit="1" customWidth="1"/>
    <col min="81" max="94" width="0" hidden="1" customWidth="1"/>
  </cols>
  <sheetData>
    <row r="1" spans="1:134" ht="34.5" customHeight="1" thickBot="1">
      <c r="B1" t="s">
        <v>36</v>
      </c>
      <c r="AQ1" s="306" t="s">
        <v>361</v>
      </c>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Q1" t="s">
        <v>36</v>
      </c>
    </row>
    <row r="2" spans="1:134" ht="34.5" customHeight="1">
      <c r="A2" s="329"/>
      <c r="B2" s="302" t="s">
        <v>27</v>
      </c>
      <c r="C2" s="224"/>
      <c r="D2" s="224"/>
      <c r="E2" s="224"/>
      <c r="F2" s="224"/>
      <c r="G2" s="224"/>
      <c r="H2" s="224"/>
      <c r="I2" s="224"/>
      <c r="J2" s="224"/>
      <c r="K2" s="224"/>
      <c r="L2" s="224"/>
      <c r="M2" s="224"/>
      <c r="N2" s="224"/>
      <c r="O2" s="224"/>
      <c r="P2" s="224"/>
      <c r="Q2" s="224"/>
      <c r="R2" s="224"/>
      <c r="S2" s="303"/>
      <c r="T2" s="234" t="s">
        <v>31</v>
      </c>
      <c r="U2" s="234"/>
      <c r="V2" s="234"/>
      <c r="W2" s="234"/>
      <c r="X2" s="234"/>
      <c r="Y2" s="234"/>
      <c r="Z2" s="234"/>
      <c r="AA2" s="335" t="s">
        <v>653</v>
      </c>
      <c r="AB2" s="335"/>
      <c r="AC2" s="335"/>
      <c r="AD2" s="335"/>
      <c r="AE2" s="335"/>
      <c r="AF2" s="335"/>
      <c r="AG2" s="335"/>
      <c r="AH2" s="335"/>
      <c r="AI2" s="224" t="s">
        <v>32</v>
      </c>
      <c r="AJ2" s="224"/>
      <c r="AK2" s="224"/>
      <c r="AL2" s="224"/>
      <c r="AM2" s="224"/>
      <c r="AN2" s="224"/>
      <c r="AO2" s="303"/>
      <c r="AQ2" s="341" t="s">
        <v>880</v>
      </c>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3"/>
      <c r="BU2" s="305" t="s">
        <v>382</v>
      </c>
      <c r="BV2" s="305"/>
      <c r="BW2" s="305"/>
      <c r="BX2" s="305"/>
      <c r="BY2" s="305"/>
      <c r="BZ2" s="305"/>
      <c r="CA2" s="305"/>
      <c r="CB2" s="305"/>
      <c r="CQ2" s="302" t="s">
        <v>27</v>
      </c>
      <c r="CR2" s="224"/>
      <c r="CS2" s="224"/>
      <c r="CT2" s="224"/>
      <c r="CU2" s="224"/>
      <c r="CV2" s="224"/>
      <c r="CW2" s="224"/>
      <c r="CX2" s="224"/>
      <c r="CY2" s="224"/>
      <c r="CZ2" s="224"/>
      <c r="DA2" s="224"/>
      <c r="DB2" s="224"/>
      <c r="DC2" s="224"/>
      <c r="DD2" s="224"/>
      <c r="DE2" s="224"/>
      <c r="DF2" s="224"/>
      <c r="DG2" s="224"/>
      <c r="DH2" s="303"/>
      <c r="DI2" s="234" t="s">
        <v>31</v>
      </c>
      <c r="DJ2" s="234"/>
      <c r="DK2" s="234"/>
      <c r="DL2" s="234"/>
      <c r="DM2" s="234"/>
      <c r="DN2" s="234"/>
      <c r="DO2" s="234"/>
      <c r="DP2" s="335" t="s">
        <v>653</v>
      </c>
      <c r="DQ2" s="335"/>
      <c r="DR2" s="335"/>
      <c r="DS2" s="335"/>
      <c r="DT2" s="335"/>
      <c r="DU2" s="335"/>
      <c r="DV2" s="335"/>
      <c r="DW2" s="335"/>
      <c r="DX2" s="224" t="s">
        <v>32</v>
      </c>
      <c r="DY2" s="224"/>
      <c r="DZ2" s="224"/>
      <c r="EA2" s="224"/>
      <c r="EB2" s="224"/>
      <c r="EC2" s="224"/>
      <c r="ED2" s="303"/>
    </row>
    <row r="3" spans="1:134" ht="39" customHeight="1" thickBot="1">
      <c r="A3" s="330"/>
      <c r="B3" s="319" t="str">
        <f>IF(①要望書１!Q57="","",①要望書１!Q57)</f>
        <v/>
      </c>
      <c r="C3" s="320"/>
      <c r="D3" s="320"/>
      <c r="E3" s="320"/>
      <c r="F3" s="320"/>
      <c r="G3" s="320"/>
      <c r="H3" s="320"/>
      <c r="I3" s="320"/>
      <c r="J3" s="320"/>
      <c r="K3" s="320"/>
      <c r="L3" s="320"/>
      <c r="M3" s="320"/>
      <c r="N3" s="320"/>
      <c r="O3" s="320"/>
      <c r="P3" s="320"/>
      <c r="Q3" s="320"/>
      <c r="R3" s="320"/>
      <c r="S3" s="321"/>
      <c r="T3" s="235" t="str">
        <f>IF(①要望書５!$A$3="","",SUMIF(①要望書５!$A$3:$A$68,"①",①要望書５!$I$3:$I$68))</f>
        <v/>
      </c>
      <c r="U3" s="236"/>
      <c r="V3" s="236"/>
      <c r="W3" s="236"/>
      <c r="X3" s="236"/>
      <c r="Y3" s="4"/>
      <c r="Z3" s="9" t="s">
        <v>2</v>
      </c>
      <c r="AA3" s="11" t="s">
        <v>35</v>
      </c>
      <c r="AB3" s="331"/>
      <c r="AC3" s="331"/>
      <c r="AD3" s="331"/>
      <c r="AE3" s="331"/>
      <c r="AF3" s="331"/>
      <c r="AG3" s="4"/>
      <c r="AH3" s="9" t="s">
        <v>34</v>
      </c>
      <c r="AI3" s="332"/>
      <c r="AJ3" s="333"/>
      <c r="AK3" s="333"/>
      <c r="AL3" s="333"/>
      <c r="AM3" s="333"/>
      <c r="AN3" s="333"/>
      <c r="AO3" s="334"/>
      <c r="AQ3" s="344"/>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6"/>
      <c r="BU3" s="305"/>
      <c r="BV3" s="305"/>
      <c r="BW3" s="305"/>
      <c r="BX3" s="305"/>
      <c r="BY3" s="305"/>
      <c r="BZ3" s="305"/>
      <c r="CA3" s="305"/>
      <c r="CB3" s="305"/>
      <c r="CQ3" s="319" t="str">
        <f>IF(①要望書１!DF57="","",①要望書１!DF57)</f>
        <v>①生産方法等マニュアル作成</v>
      </c>
      <c r="CR3" s="320"/>
      <c r="CS3" s="320"/>
      <c r="CT3" s="320"/>
      <c r="CU3" s="320"/>
      <c r="CV3" s="320"/>
      <c r="CW3" s="320"/>
      <c r="CX3" s="320"/>
      <c r="CY3" s="320"/>
      <c r="CZ3" s="320"/>
      <c r="DA3" s="320"/>
      <c r="DB3" s="320"/>
      <c r="DC3" s="320"/>
      <c r="DD3" s="320"/>
      <c r="DE3" s="320"/>
      <c r="DF3" s="320"/>
      <c r="DG3" s="320"/>
      <c r="DH3" s="321"/>
      <c r="DI3" s="235">
        <v>310844</v>
      </c>
      <c r="DJ3" s="236"/>
      <c r="DK3" s="236"/>
      <c r="DL3" s="236"/>
      <c r="DM3" s="236"/>
      <c r="DN3" s="4"/>
      <c r="DO3" s="9" t="s">
        <v>2</v>
      </c>
      <c r="DP3" s="11" t="s">
        <v>35</v>
      </c>
      <c r="DQ3" s="315">
        <v>188000</v>
      </c>
      <c r="DR3" s="315"/>
      <c r="DS3" s="315"/>
      <c r="DT3" s="315"/>
      <c r="DU3" s="315"/>
      <c r="DV3" s="4"/>
      <c r="DW3" s="9" t="s">
        <v>34</v>
      </c>
      <c r="DX3" s="316"/>
      <c r="DY3" s="317"/>
      <c r="DZ3" s="317"/>
      <c r="EA3" s="317"/>
      <c r="EB3" s="317"/>
      <c r="EC3" s="317"/>
      <c r="ED3" s="318"/>
    </row>
    <row r="4" spans="1:134" ht="34.5" customHeight="1">
      <c r="B4" s="319" t="str">
        <f>IF(①要望書１!Q58="","",①要望書１!Q58)</f>
        <v/>
      </c>
      <c r="C4" s="320"/>
      <c r="D4" s="320"/>
      <c r="E4" s="320"/>
      <c r="F4" s="320"/>
      <c r="G4" s="320"/>
      <c r="H4" s="320"/>
      <c r="I4" s="320"/>
      <c r="J4" s="320"/>
      <c r="K4" s="320"/>
      <c r="L4" s="320"/>
      <c r="M4" s="320"/>
      <c r="N4" s="320"/>
      <c r="O4" s="320"/>
      <c r="P4" s="320"/>
      <c r="Q4" s="320"/>
      <c r="R4" s="320"/>
      <c r="S4" s="321"/>
      <c r="T4" s="235" t="str">
        <f>IF(①要望書５!$A$3="","",SUMIF(①要望書５!$A$3:$A$68,"②",①要望書５!$I$3:$I$68))</f>
        <v/>
      </c>
      <c r="U4" s="236"/>
      <c r="V4" s="236"/>
      <c r="W4" s="236"/>
      <c r="X4" s="236"/>
      <c r="Y4" s="4"/>
      <c r="Z4" s="9" t="s">
        <v>2</v>
      </c>
      <c r="AA4" s="11" t="s">
        <v>35</v>
      </c>
      <c r="AB4" s="331"/>
      <c r="AC4" s="331"/>
      <c r="AD4" s="331"/>
      <c r="AE4" s="331"/>
      <c r="AF4" s="331"/>
      <c r="AG4" s="4"/>
      <c r="AH4" s="9" t="s">
        <v>34</v>
      </c>
      <c r="AI4" s="332"/>
      <c r="AJ4" s="333"/>
      <c r="AK4" s="333"/>
      <c r="AL4" s="333"/>
      <c r="AM4" s="333"/>
      <c r="AN4" s="333"/>
      <c r="AO4" s="334"/>
      <c r="AQ4" s="16"/>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CQ4" s="319" t="str">
        <f>IF(①要望書１!DF58="","",①要望書１!DF58)</f>
        <v>②ブランド化に向けたPR</v>
      </c>
      <c r="CR4" s="320"/>
      <c r="CS4" s="320"/>
      <c r="CT4" s="320"/>
      <c r="CU4" s="320"/>
      <c r="CV4" s="320"/>
      <c r="CW4" s="320"/>
      <c r="CX4" s="320"/>
      <c r="CY4" s="320"/>
      <c r="CZ4" s="320"/>
      <c r="DA4" s="320"/>
      <c r="DB4" s="320"/>
      <c r="DC4" s="320"/>
      <c r="DD4" s="320"/>
      <c r="DE4" s="320"/>
      <c r="DF4" s="320"/>
      <c r="DG4" s="320"/>
      <c r="DH4" s="321"/>
      <c r="DI4" s="235">
        <v>500000</v>
      </c>
      <c r="DJ4" s="236"/>
      <c r="DK4" s="236"/>
      <c r="DL4" s="236"/>
      <c r="DM4" s="236"/>
      <c r="DN4" s="4"/>
      <c r="DO4" s="9" t="s">
        <v>2</v>
      </c>
      <c r="DP4" s="11" t="s">
        <v>35</v>
      </c>
      <c r="DQ4" s="315">
        <v>460000</v>
      </c>
      <c r="DR4" s="315"/>
      <c r="DS4" s="315"/>
      <c r="DT4" s="315"/>
      <c r="DU4" s="315"/>
      <c r="DV4" s="4"/>
      <c r="DW4" s="9" t="s">
        <v>34</v>
      </c>
      <c r="DX4" s="316"/>
      <c r="DY4" s="317"/>
      <c r="DZ4" s="317"/>
      <c r="EA4" s="317"/>
      <c r="EB4" s="317"/>
      <c r="EC4" s="317"/>
      <c r="ED4" s="318"/>
    </row>
    <row r="5" spans="1:134" ht="34.5" customHeight="1">
      <c r="B5" s="319" t="str">
        <f>IF(①要望書１!Q59="","",①要望書１!Q59)</f>
        <v/>
      </c>
      <c r="C5" s="320"/>
      <c r="D5" s="320"/>
      <c r="E5" s="320"/>
      <c r="F5" s="320"/>
      <c r="G5" s="320"/>
      <c r="H5" s="320"/>
      <c r="I5" s="320"/>
      <c r="J5" s="320"/>
      <c r="K5" s="320"/>
      <c r="L5" s="320"/>
      <c r="M5" s="320"/>
      <c r="N5" s="320"/>
      <c r="O5" s="320"/>
      <c r="P5" s="320"/>
      <c r="Q5" s="320"/>
      <c r="R5" s="320"/>
      <c r="S5" s="321"/>
      <c r="T5" s="235" t="str">
        <f>IF(①要望書５!$A$3="","",SUMIF(①要望書５!$A$3:$A$68,"③",①要望書５!$I$3:$I$68))</f>
        <v/>
      </c>
      <c r="U5" s="236"/>
      <c r="V5" s="236"/>
      <c r="W5" s="236"/>
      <c r="X5" s="236"/>
      <c r="Y5" s="3"/>
      <c r="Z5" s="8" t="s">
        <v>2</v>
      </c>
      <c r="AA5" s="11" t="s">
        <v>35</v>
      </c>
      <c r="AB5" s="331"/>
      <c r="AC5" s="331"/>
      <c r="AD5" s="331"/>
      <c r="AE5" s="331"/>
      <c r="AF5" s="331"/>
      <c r="AG5" s="3"/>
      <c r="AH5" s="9" t="s">
        <v>34</v>
      </c>
      <c r="AI5" s="332"/>
      <c r="AJ5" s="333"/>
      <c r="AK5" s="333"/>
      <c r="AL5" s="333"/>
      <c r="AM5" s="333"/>
      <c r="AN5" s="333"/>
      <c r="AO5" s="334"/>
      <c r="CQ5" s="319" t="str">
        <f>IF(①要望書１!DF59="","",①要望書１!DF59)</f>
        <v/>
      </c>
      <c r="CR5" s="320"/>
      <c r="CS5" s="320"/>
      <c r="CT5" s="320"/>
      <c r="CU5" s="320"/>
      <c r="CV5" s="320"/>
      <c r="CW5" s="320"/>
      <c r="CX5" s="320"/>
      <c r="CY5" s="320"/>
      <c r="CZ5" s="320"/>
      <c r="DA5" s="320"/>
      <c r="DB5" s="320"/>
      <c r="DC5" s="320"/>
      <c r="DD5" s="320"/>
      <c r="DE5" s="320"/>
      <c r="DF5" s="320"/>
      <c r="DG5" s="320"/>
      <c r="DH5" s="321"/>
      <c r="DI5" s="235"/>
      <c r="DJ5" s="236"/>
      <c r="DK5" s="236"/>
      <c r="DL5" s="236"/>
      <c r="DM5" s="236"/>
      <c r="DN5" s="3"/>
      <c r="DO5" s="8" t="s">
        <v>2</v>
      </c>
      <c r="DP5" s="11" t="s">
        <v>35</v>
      </c>
      <c r="DQ5" s="315"/>
      <c r="DR5" s="315"/>
      <c r="DS5" s="315"/>
      <c r="DT5" s="315"/>
      <c r="DU5" s="315"/>
      <c r="DV5" s="3"/>
      <c r="DW5" s="9" t="s">
        <v>34</v>
      </c>
      <c r="DX5" s="316"/>
      <c r="DY5" s="317"/>
      <c r="DZ5" s="317"/>
      <c r="EA5" s="317"/>
      <c r="EB5" s="317"/>
      <c r="EC5" s="317"/>
      <c r="ED5" s="318"/>
    </row>
    <row r="6" spans="1:134" ht="34.5" customHeight="1">
      <c r="B6" s="319" t="str">
        <f>IF(①要望書１!Q60="","",①要望書１!Q60)</f>
        <v/>
      </c>
      <c r="C6" s="320"/>
      <c r="D6" s="320"/>
      <c r="E6" s="320"/>
      <c r="F6" s="320"/>
      <c r="G6" s="320"/>
      <c r="H6" s="320"/>
      <c r="I6" s="320"/>
      <c r="J6" s="320"/>
      <c r="K6" s="320"/>
      <c r="L6" s="320"/>
      <c r="M6" s="320"/>
      <c r="N6" s="320"/>
      <c r="O6" s="320"/>
      <c r="P6" s="320"/>
      <c r="Q6" s="320"/>
      <c r="R6" s="320"/>
      <c r="S6" s="321"/>
      <c r="T6" s="235" t="str">
        <f>IF(①要望書５!$A$3="","",SUMIF(①要望書５!$A$3:$A$68,"④",①要望書５!$I$3:$I$68))</f>
        <v/>
      </c>
      <c r="U6" s="236"/>
      <c r="V6" s="236"/>
      <c r="W6" s="236"/>
      <c r="X6" s="236"/>
      <c r="Y6" s="3"/>
      <c r="Z6" s="8" t="s">
        <v>2</v>
      </c>
      <c r="AA6" s="10" t="s">
        <v>35</v>
      </c>
      <c r="AB6" s="331"/>
      <c r="AC6" s="331"/>
      <c r="AD6" s="331"/>
      <c r="AE6" s="331"/>
      <c r="AF6" s="331"/>
      <c r="AG6" s="3"/>
      <c r="AH6" s="8" t="s">
        <v>34</v>
      </c>
      <c r="AI6" s="332"/>
      <c r="AJ6" s="333"/>
      <c r="AK6" s="333"/>
      <c r="AL6" s="333"/>
      <c r="AM6" s="333"/>
      <c r="AN6" s="333"/>
      <c r="AO6" s="334"/>
      <c r="AQ6" s="336"/>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CQ6" s="319" t="str">
        <f>IF(①要望書１!DF60="","",①要望書１!DF60)</f>
        <v/>
      </c>
      <c r="CR6" s="320"/>
      <c r="CS6" s="320"/>
      <c r="CT6" s="320"/>
      <c r="CU6" s="320"/>
      <c r="CV6" s="320"/>
      <c r="CW6" s="320"/>
      <c r="CX6" s="320"/>
      <c r="CY6" s="320"/>
      <c r="CZ6" s="320"/>
      <c r="DA6" s="320"/>
      <c r="DB6" s="320"/>
      <c r="DC6" s="320"/>
      <c r="DD6" s="320"/>
      <c r="DE6" s="320"/>
      <c r="DF6" s="320"/>
      <c r="DG6" s="320"/>
      <c r="DH6" s="321"/>
      <c r="DI6" s="235"/>
      <c r="DJ6" s="236"/>
      <c r="DK6" s="236"/>
      <c r="DL6" s="236"/>
      <c r="DM6" s="236"/>
      <c r="DN6" s="3"/>
      <c r="DO6" s="8" t="s">
        <v>2</v>
      </c>
      <c r="DP6" s="10" t="s">
        <v>35</v>
      </c>
      <c r="DQ6" s="315"/>
      <c r="DR6" s="315"/>
      <c r="DS6" s="315"/>
      <c r="DT6" s="315"/>
      <c r="DU6" s="315"/>
      <c r="DV6" s="3"/>
      <c r="DW6" s="8" t="s">
        <v>34</v>
      </c>
      <c r="DX6" s="316"/>
      <c r="DY6" s="317"/>
      <c r="DZ6" s="317"/>
      <c r="EA6" s="317"/>
      <c r="EB6" s="317"/>
      <c r="EC6" s="317"/>
      <c r="ED6" s="318"/>
    </row>
    <row r="7" spans="1:134" ht="34.5" customHeight="1" thickBot="1">
      <c r="B7" s="319" t="str">
        <f>IF(①要望書１!Q61="","",①要望書１!Q61)</f>
        <v/>
      </c>
      <c r="C7" s="320"/>
      <c r="D7" s="320"/>
      <c r="E7" s="320"/>
      <c r="F7" s="320"/>
      <c r="G7" s="320"/>
      <c r="H7" s="320"/>
      <c r="I7" s="320"/>
      <c r="J7" s="320"/>
      <c r="K7" s="320"/>
      <c r="L7" s="320"/>
      <c r="M7" s="320"/>
      <c r="N7" s="320"/>
      <c r="O7" s="320"/>
      <c r="P7" s="320"/>
      <c r="Q7" s="320"/>
      <c r="R7" s="320"/>
      <c r="S7" s="321"/>
      <c r="T7" s="235" t="str">
        <f>IF(①要望書５!$A$3="","",SUMIF(①要望書５!$A$3:$A$68,"⑤",①要望書５!$I$3:$I$68))</f>
        <v/>
      </c>
      <c r="U7" s="236"/>
      <c r="V7" s="236"/>
      <c r="W7" s="236"/>
      <c r="X7" s="236"/>
      <c r="Y7" s="3"/>
      <c r="Z7" s="8" t="s">
        <v>2</v>
      </c>
      <c r="AA7" s="10" t="s">
        <v>35</v>
      </c>
      <c r="AB7" s="331"/>
      <c r="AC7" s="331"/>
      <c r="AD7" s="331"/>
      <c r="AE7" s="331"/>
      <c r="AF7" s="331"/>
      <c r="AG7" s="3"/>
      <c r="AH7" s="8" t="s">
        <v>34</v>
      </c>
      <c r="AI7" s="332"/>
      <c r="AJ7" s="333"/>
      <c r="AK7" s="333"/>
      <c r="AL7" s="333"/>
      <c r="AM7" s="333"/>
      <c r="AN7" s="333"/>
      <c r="AO7" s="334"/>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CQ7" s="319" t="str">
        <f>IF(①要望書１!DF61="","",①要望書１!DF61)</f>
        <v/>
      </c>
      <c r="CR7" s="320"/>
      <c r="CS7" s="320"/>
      <c r="CT7" s="320"/>
      <c r="CU7" s="320"/>
      <c r="CV7" s="320"/>
      <c r="CW7" s="320"/>
      <c r="CX7" s="320"/>
      <c r="CY7" s="320"/>
      <c r="CZ7" s="320"/>
      <c r="DA7" s="320"/>
      <c r="DB7" s="320"/>
      <c r="DC7" s="320"/>
      <c r="DD7" s="320"/>
      <c r="DE7" s="320"/>
      <c r="DF7" s="320"/>
      <c r="DG7" s="320"/>
      <c r="DH7" s="321"/>
      <c r="DI7" s="235"/>
      <c r="DJ7" s="236"/>
      <c r="DK7" s="236"/>
      <c r="DL7" s="236"/>
      <c r="DM7" s="236"/>
      <c r="DN7" s="3"/>
      <c r="DO7" s="8" t="s">
        <v>2</v>
      </c>
      <c r="DP7" s="10" t="s">
        <v>35</v>
      </c>
      <c r="DQ7" s="315"/>
      <c r="DR7" s="315"/>
      <c r="DS7" s="315"/>
      <c r="DT7" s="315"/>
      <c r="DU7" s="315"/>
      <c r="DV7" s="3"/>
      <c r="DW7" s="8" t="s">
        <v>34</v>
      </c>
      <c r="DX7" s="316"/>
      <c r="DY7" s="317"/>
      <c r="DZ7" s="317"/>
      <c r="EA7" s="317"/>
      <c r="EB7" s="317"/>
      <c r="EC7" s="317"/>
      <c r="ED7" s="318"/>
    </row>
    <row r="8" spans="1:134" ht="34.5" customHeight="1">
      <c r="B8" s="302" t="s">
        <v>3</v>
      </c>
      <c r="C8" s="224"/>
      <c r="D8" s="224"/>
      <c r="E8" s="224"/>
      <c r="F8" s="224"/>
      <c r="G8" s="224"/>
      <c r="H8" s="224"/>
      <c r="I8" s="224"/>
      <c r="J8" s="224"/>
      <c r="K8" s="224"/>
      <c r="L8" s="224"/>
      <c r="M8" s="224"/>
      <c r="N8" s="224"/>
      <c r="O8" s="224"/>
      <c r="P8" s="224"/>
      <c r="Q8" s="224"/>
      <c r="R8" s="224"/>
      <c r="S8" s="303"/>
      <c r="T8" s="235" t="str">
        <f>IF(T3="","",SUM(T3:X7))</f>
        <v/>
      </c>
      <c r="U8" s="236"/>
      <c r="V8" s="236"/>
      <c r="W8" s="236"/>
      <c r="X8" s="236"/>
      <c r="Y8" s="3"/>
      <c r="Z8" s="8" t="s">
        <v>2</v>
      </c>
      <c r="AA8" s="10" t="s">
        <v>35</v>
      </c>
      <c r="AB8" s="236" t="str">
        <f>IF(AB3="","",SUM(AB3:AF7))</f>
        <v/>
      </c>
      <c r="AC8" s="236"/>
      <c r="AD8" s="236"/>
      <c r="AE8" s="236"/>
      <c r="AF8" s="236"/>
      <c r="AG8" s="3"/>
      <c r="AH8" s="8" t="s">
        <v>34</v>
      </c>
      <c r="AI8" s="332"/>
      <c r="AJ8" s="333"/>
      <c r="AK8" s="333"/>
      <c r="AL8" s="333"/>
      <c r="AM8" s="333"/>
      <c r="AN8" s="333"/>
      <c r="AO8" s="334"/>
      <c r="AQ8" s="307" t="s">
        <v>881</v>
      </c>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9"/>
      <c r="CQ8" s="1"/>
      <c r="CR8" s="224" t="s">
        <v>3</v>
      </c>
      <c r="CS8" s="224"/>
      <c r="CT8" s="224"/>
      <c r="CU8" s="224"/>
      <c r="CV8" s="224"/>
      <c r="CW8" s="224"/>
      <c r="CX8" s="224"/>
      <c r="CY8" s="224"/>
      <c r="CZ8" s="224"/>
      <c r="DA8" s="224"/>
      <c r="DB8" s="224"/>
      <c r="DC8" s="224"/>
      <c r="DD8" s="224"/>
      <c r="DE8" s="224"/>
      <c r="DF8" s="224"/>
      <c r="DG8" s="224"/>
      <c r="DH8" s="303"/>
      <c r="DI8" s="235">
        <f>IF(DI3="","",SUM(DI3:DM7))</f>
        <v>810844</v>
      </c>
      <c r="DJ8" s="236"/>
      <c r="DK8" s="236"/>
      <c r="DL8" s="236"/>
      <c r="DM8" s="236"/>
      <c r="DN8" s="3"/>
      <c r="DO8" s="8" t="s">
        <v>2</v>
      </c>
      <c r="DP8" s="10" t="s">
        <v>35</v>
      </c>
      <c r="DQ8" s="236">
        <v>648000</v>
      </c>
      <c r="DR8" s="236"/>
      <c r="DS8" s="236"/>
      <c r="DT8" s="236"/>
      <c r="DU8" s="236"/>
      <c r="DV8" s="3"/>
      <c r="DW8" s="8" t="s">
        <v>34</v>
      </c>
      <c r="DX8" s="316"/>
      <c r="DY8" s="317"/>
      <c r="DZ8" s="317"/>
      <c r="EA8" s="317"/>
      <c r="EB8" s="317"/>
      <c r="EC8" s="317"/>
      <c r="ED8" s="318"/>
    </row>
    <row r="9" spans="1:134" ht="34.5" customHeight="1">
      <c r="AQ9" s="310"/>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11"/>
    </row>
    <row r="10" spans="1:134" ht="34.5" customHeight="1" thickBot="1">
      <c r="B10" t="s">
        <v>37</v>
      </c>
      <c r="AQ10" s="312"/>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4"/>
      <c r="CQ10" t="s">
        <v>37</v>
      </c>
    </row>
    <row r="11" spans="1:134" ht="34.5" customHeight="1">
      <c r="B11" s="302" t="s">
        <v>0</v>
      </c>
      <c r="C11" s="224"/>
      <c r="D11" s="224"/>
      <c r="E11" s="224"/>
      <c r="F11" s="224"/>
      <c r="G11" s="224"/>
      <c r="H11" s="303"/>
      <c r="I11" s="302" t="s">
        <v>33</v>
      </c>
      <c r="J11" s="224"/>
      <c r="K11" s="224"/>
      <c r="L11" s="224"/>
      <c r="M11" s="224"/>
      <c r="N11" s="224"/>
      <c r="O11" s="303"/>
      <c r="P11" s="224" t="s">
        <v>32</v>
      </c>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303"/>
      <c r="CQ11" s="302" t="s">
        <v>0</v>
      </c>
      <c r="CR11" s="224"/>
      <c r="CS11" s="224"/>
      <c r="CT11" s="224"/>
      <c r="CU11" s="224"/>
      <c r="CV11" s="224"/>
      <c r="CW11" s="303"/>
      <c r="CX11" s="302" t="s">
        <v>33</v>
      </c>
      <c r="CY11" s="224"/>
      <c r="CZ11" s="224"/>
      <c r="DA11" s="224"/>
      <c r="DB11" s="224"/>
      <c r="DC11" s="224"/>
      <c r="DD11" s="303"/>
      <c r="DE11" s="224" t="s">
        <v>32</v>
      </c>
      <c r="DF11" s="224"/>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303"/>
    </row>
    <row r="12" spans="1:134" ht="34.5" customHeight="1">
      <c r="B12" s="302" t="s">
        <v>1</v>
      </c>
      <c r="C12" s="224"/>
      <c r="D12" s="224"/>
      <c r="E12" s="224"/>
      <c r="F12" s="224"/>
      <c r="G12" s="224"/>
      <c r="H12" s="303"/>
      <c r="I12" s="235" t="str">
        <f>IF(AB8="","",AB8)</f>
        <v/>
      </c>
      <c r="J12" s="236"/>
      <c r="K12" s="236"/>
      <c r="L12" s="236"/>
      <c r="M12" s="236"/>
      <c r="N12" s="3"/>
      <c r="O12" s="8" t="s">
        <v>2</v>
      </c>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4"/>
      <c r="CQ12" s="302" t="s">
        <v>1</v>
      </c>
      <c r="CR12" s="224"/>
      <c r="CS12" s="224"/>
      <c r="CT12" s="224"/>
      <c r="CU12" s="224"/>
      <c r="CV12" s="224"/>
      <c r="CW12" s="303"/>
      <c r="CX12" s="235">
        <f>IF(DQ8="","",DQ8)</f>
        <v>648000</v>
      </c>
      <c r="CY12" s="236"/>
      <c r="CZ12" s="236"/>
      <c r="DA12" s="236"/>
      <c r="DB12" s="236"/>
      <c r="DC12" s="3"/>
      <c r="DD12" s="8" t="s">
        <v>2</v>
      </c>
      <c r="DE12" s="317"/>
      <c r="DF12" s="317"/>
      <c r="DG12" s="317"/>
      <c r="DH12" s="317"/>
      <c r="DI12" s="317"/>
      <c r="DJ12" s="317"/>
      <c r="DK12" s="317"/>
      <c r="DL12" s="317"/>
      <c r="DM12" s="317"/>
      <c r="DN12" s="317"/>
      <c r="DO12" s="317"/>
      <c r="DP12" s="317"/>
      <c r="DQ12" s="317"/>
      <c r="DR12" s="317"/>
      <c r="DS12" s="317"/>
      <c r="DT12" s="317"/>
      <c r="DU12" s="317"/>
      <c r="DV12" s="317"/>
      <c r="DW12" s="317"/>
      <c r="DX12" s="317"/>
      <c r="DY12" s="317"/>
      <c r="DZ12" s="317"/>
      <c r="EA12" s="317"/>
      <c r="EB12" s="317"/>
      <c r="EC12" s="317"/>
      <c r="ED12" s="318"/>
    </row>
    <row r="13" spans="1:134" ht="34.5" customHeight="1">
      <c r="B13" s="302" t="s">
        <v>38</v>
      </c>
      <c r="C13" s="224"/>
      <c r="D13" s="224"/>
      <c r="E13" s="224"/>
      <c r="F13" s="224"/>
      <c r="G13" s="224"/>
      <c r="H13" s="303"/>
      <c r="I13" s="340"/>
      <c r="J13" s="331"/>
      <c r="K13" s="331"/>
      <c r="L13" s="331"/>
      <c r="M13" s="331"/>
      <c r="N13" s="3"/>
      <c r="O13" s="8" t="s">
        <v>2</v>
      </c>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4"/>
      <c r="AQ13" s="306" t="s">
        <v>875</v>
      </c>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CQ13" s="302" t="s">
        <v>38</v>
      </c>
      <c r="CR13" s="224"/>
      <c r="CS13" s="224"/>
      <c r="CT13" s="224"/>
      <c r="CU13" s="224"/>
      <c r="CV13" s="224"/>
      <c r="CW13" s="303"/>
      <c r="CX13" s="322"/>
      <c r="CY13" s="315"/>
      <c r="CZ13" s="315"/>
      <c r="DA13" s="315"/>
      <c r="DB13" s="315"/>
      <c r="DC13" s="3"/>
      <c r="DD13" s="8" t="s">
        <v>2</v>
      </c>
      <c r="DE13" s="317" t="s">
        <v>876</v>
      </c>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8"/>
    </row>
    <row r="14" spans="1:134" ht="34.5" customHeight="1">
      <c r="B14" s="302" t="s">
        <v>39</v>
      </c>
      <c r="C14" s="224"/>
      <c r="D14" s="224"/>
      <c r="E14" s="224"/>
      <c r="F14" s="224"/>
      <c r="G14" s="224"/>
      <c r="H14" s="303"/>
      <c r="I14" s="340"/>
      <c r="J14" s="331"/>
      <c r="K14" s="331"/>
      <c r="L14" s="331"/>
      <c r="M14" s="331"/>
      <c r="N14" s="3"/>
      <c r="O14" s="8" t="s">
        <v>2</v>
      </c>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4"/>
      <c r="AQ14" s="271" t="s">
        <v>764</v>
      </c>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CQ14" s="302" t="s">
        <v>39</v>
      </c>
      <c r="CR14" s="224"/>
      <c r="CS14" s="224"/>
      <c r="CT14" s="224"/>
      <c r="CU14" s="224"/>
      <c r="CV14" s="224"/>
      <c r="CW14" s="303"/>
      <c r="CX14" s="322"/>
      <c r="CY14" s="315"/>
      <c r="CZ14" s="315"/>
      <c r="DA14" s="315"/>
      <c r="DB14" s="315"/>
      <c r="DC14" s="3"/>
      <c r="DD14" s="8" t="s">
        <v>2</v>
      </c>
      <c r="DE14" s="317" t="s">
        <v>877</v>
      </c>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8"/>
    </row>
    <row r="15" spans="1:134" ht="34.5" customHeight="1">
      <c r="B15" s="302" t="s">
        <v>40</v>
      </c>
      <c r="C15" s="224"/>
      <c r="D15" s="224"/>
      <c r="E15" s="224"/>
      <c r="F15" s="224"/>
      <c r="G15" s="224"/>
      <c r="H15" s="303"/>
      <c r="I15" s="235" t="str">
        <f>IFERROR(T8-AB8-I13-I14-I16,"")</f>
        <v/>
      </c>
      <c r="J15" s="236"/>
      <c r="K15" s="236"/>
      <c r="L15" s="236"/>
      <c r="M15" s="236"/>
      <c r="N15" s="3"/>
      <c r="O15" s="8" t="s">
        <v>2</v>
      </c>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4"/>
      <c r="CQ15" s="302" t="s">
        <v>40</v>
      </c>
      <c r="CR15" s="224"/>
      <c r="CS15" s="224"/>
      <c r="CT15" s="224"/>
      <c r="CU15" s="224"/>
      <c r="CV15" s="224"/>
      <c r="CW15" s="303"/>
      <c r="CX15" s="322">
        <v>162844</v>
      </c>
      <c r="CY15" s="315"/>
      <c r="CZ15" s="315"/>
      <c r="DA15" s="315"/>
      <c r="DB15" s="315"/>
      <c r="DC15" s="3"/>
      <c r="DD15" s="8" t="s">
        <v>2</v>
      </c>
      <c r="DE15" s="317" t="s">
        <v>878</v>
      </c>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8"/>
    </row>
    <row r="16" spans="1:134" ht="34.5" customHeight="1">
      <c r="B16" s="302" t="s">
        <v>41</v>
      </c>
      <c r="C16" s="224"/>
      <c r="D16" s="224"/>
      <c r="E16" s="224"/>
      <c r="F16" s="224"/>
      <c r="G16" s="224"/>
      <c r="H16" s="303"/>
      <c r="I16" s="340"/>
      <c r="J16" s="331"/>
      <c r="K16" s="331"/>
      <c r="L16" s="331"/>
      <c r="M16" s="331"/>
      <c r="N16" s="3"/>
      <c r="O16" s="8" t="s">
        <v>2</v>
      </c>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4"/>
      <c r="AQ16" t="s">
        <v>656</v>
      </c>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Q16" s="302" t="s">
        <v>41</v>
      </c>
      <c r="CR16" s="224"/>
      <c r="CS16" s="224"/>
      <c r="CT16" s="224"/>
      <c r="CU16" s="224"/>
      <c r="CV16" s="224"/>
      <c r="CW16" s="303"/>
      <c r="CX16" s="322"/>
      <c r="CY16" s="315"/>
      <c r="CZ16" s="315"/>
      <c r="DA16" s="315"/>
      <c r="DB16" s="315"/>
      <c r="DC16" s="3"/>
      <c r="DD16" s="8" t="s">
        <v>2</v>
      </c>
      <c r="DE16" s="317" t="s">
        <v>879</v>
      </c>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8"/>
    </row>
    <row r="17" spans="2:134" ht="34.5" customHeight="1" thickBot="1">
      <c r="B17" s="323" t="s">
        <v>3</v>
      </c>
      <c r="C17" s="230"/>
      <c r="D17" s="230"/>
      <c r="E17" s="230"/>
      <c r="F17" s="230"/>
      <c r="G17" s="230"/>
      <c r="H17" s="324"/>
      <c r="I17" s="325" t="str">
        <f>IF(I12="","",SUM(I12:M16))</f>
        <v/>
      </c>
      <c r="J17" s="326"/>
      <c r="K17" s="326"/>
      <c r="L17" s="326"/>
      <c r="M17" s="326"/>
      <c r="N17" s="5"/>
      <c r="O17" s="12" t="s">
        <v>2</v>
      </c>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9"/>
      <c r="AQ17" s="226"/>
      <c r="AR17" s="226"/>
      <c r="AS17" s="226"/>
      <c r="AT17" s="226"/>
      <c r="AU17" s="226"/>
      <c r="AV17" s="226"/>
      <c r="AW17" s="226"/>
      <c r="AX17" s="226"/>
      <c r="AY17" s="226"/>
      <c r="BB17" s="226"/>
      <c r="BC17" s="226"/>
      <c r="BD17" s="226"/>
      <c r="BE17" s="226"/>
      <c r="CQ17" s="323" t="s">
        <v>3</v>
      </c>
      <c r="CR17" s="230"/>
      <c r="CS17" s="230"/>
      <c r="CT17" s="230"/>
      <c r="CU17" s="230"/>
      <c r="CV17" s="230"/>
      <c r="CW17" s="324"/>
      <c r="CX17" s="325">
        <f>IF(CX12="","",SUM(CX12:DB16))</f>
        <v>810844</v>
      </c>
      <c r="CY17" s="326"/>
      <c r="CZ17" s="326"/>
      <c r="DA17" s="326"/>
      <c r="DB17" s="326"/>
      <c r="DC17" s="5"/>
      <c r="DD17" s="12" t="s">
        <v>2</v>
      </c>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8"/>
    </row>
    <row r="18" spans="2:134" ht="34.5" customHeight="1">
      <c r="AQ18" s="307" t="s">
        <v>424</v>
      </c>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9"/>
    </row>
    <row r="19" spans="2:134" ht="34.5" customHeight="1">
      <c r="AQ19" s="310"/>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11"/>
    </row>
    <row r="20" spans="2:134" ht="34.5" customHeight="1" thickBot="1">
      <c r="AQ20" s="312"/>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4"/>
    </row>
  </sheetData>
  <sheetProtection sheet="1" formatCells="0" formatColumns="0" formatRows="0" selectLockedCells="1" autoFilter="0"/>
  <mergeCells count="110">
    <mergeCell ref="B7:S7"/>
    <mergeCell ref="B2:S2"/>
    <mergeCell ref="AB5:AF5"/>
    <mergeCell ref="AB4:AF4"/>
    <mergeCell ref="B5:S5"/>
    <mergeCell ref="B6:S6"/>
    <mergeCell ref="AQ2:BT3"/>
    <mergeCell ref="AQ1:CC1"/>
    <mergeCell ref="T5:X5"/>
    <mergeCell ref="AI5:AO5"/>
    <mergeCell ref="B12:H12"/>
    <mergeCell ref="I11:O11"/>
    <mergeCell ref="P11:AO11"/>
    <mergeCell ref="I12:M12"/>
    <mergeCell ref="P17:AO17"/>
    <mergeCell ref="P16:AO16"/>
    <mergeCell ref="B17:H17"/>
    <mergeCell ref="B16:H16"/>
    <mergeCell ref="I17:M17"/>
    <mergeCell ref="I16:M16"/>
    <mergeCell ref="I15:M15"/>
    <mergeCell ref="P15:AO15"/>
    <mergeCell ref="B15:H15"/>
    <mergeCell ref="P14:AO14"/>
    <mergeCell ref="P13:AO13"/>
    <mergeCell ref="P12:AO12"/>
    <mergeCell ref="B11:H11"/>
    <mergeCell ref="B14:H14"/>
    <mergeCell ref="B13:H13"/>
    <mergeCell ref="I14:M14"/>
    <mergeCell ref="I13:M13"/>
    <mergeCell ref="AQ17:AY17"/>
    <mergeCell ref="BB17:BE17"/>
    <mergeCell ref="T6:X6"/>
    <mergeCell ref="AB6:AF6"/>
    <mergeCell ref="AI6:AO6"/>
    <mergeCell ref="AQ6:BR6"/>
    <mergeCell ref="AQ7:BR7"/>
    <mergeCell ref="AI7:AO7"/>
    <mergeCell ref="AB7:AF7"/>
    <mergeCell ref="T7:X7"/>
    <mergeCell ref="T8:X8"/>
    <mergeCell ref="AB8:AF8"/>
    <mergeCell ref="AI8:AO8"/>
    <mergeCell ref="AQ8:BO10"/>
    <mergeCell ref="AQ13:BY13"/>
    <mergeCell ref="AQ14:BU14"/>
    <mergeCell ref="DX2:ED2"/>
    <mergeCell ref="CQ3:DH3"/>
    <mergeCell ref="DI3:DM3"/>
    <mergeCell ref="DQ3:DU3"/>
    <mergeCell ref="DX3:ED3"/>
    <mergeCell ref="BU2:CB3"/>
    <mergeCell ref="CQ12:CW12"/>
    <mergeCell ref="CX12:DB12"/>
    <mergeCell ref="CQ4:DH4"/>
    <mergeCell ref="DI4:DM4"/>
    <mergeCell ref="CQ2:DH2"/>
    <mergeCell ref="DI2:DO2"/>
    <mergeCell ref="DP2:DW2"/>
    <mergeCell ref="CQ11:CW11"/>
    <mergeCell ref="CX11:DD11"/>
    <mergeCell ref="DE11:ED11"/>
    <mergeCell ref="A2:A3"/>
    <mergeCell ref="B3:S3"/>
    <mergeCell ref="B4:S4"/>
    <mergeCell ref="AI2:AO2"/>
    <mergeCell ref="T4:X4"/>
    <mergeCell ref="T3:X3"/>
    <mergeCell ref="AB3:AF3"/>
    <mergeCell ref="AI3:AO3"/>
    <mergeCell ref="AI4:AO4"/>
    <mergeCell ref="T2:Z2"/>
    <mergeCell ref="AA2:AH2"/>
    <mergeCell ref="CQ17:CW17"/>
    <mergeCell ref="CX17:DB17"/>
    <mergeCell ref="DE17:ED17"/>
    <mergeCell ref="CQ13:CW13"/>
    <mergeCell ref="CX13:DB13"/>
    <mergeCell ref="DE13:ED13"/>
    <mergeCell ref="CX14:DB14"/>
    <mergeCell ref="DE14:ED14"/>
    <mergeCell ref="CQ15:CW15"/>
    <mergeCell ref="CX15:DB15"/>
    <mergeCell ref="DE15:ED15"/>
    <mergeCell ref="CQ14:CW14"/>
    <mergeCell ref="AQ18:BO20"/>
    <mergeCell ref="B8:S8"/>
    <mergeCell ref="DQ4:DU4"/>
    <mergeCell ref="DX4:ED4"/>
    <mergeCell ref="CQ5:DH5"/>
    <mergeCell ref="DI5:DM5"/>
    <mergeCell ref="DQ5:DU5"/>
    <mergeCell ref="DX5:ED5"/>
    <mergeCell ref="CQ6:DH6"/>
    <mergeCell ref="DI6:DM6"/>
    <mergeCell ref="DQ6:DU6"/>
    <mergeCell ref="DX6:ED6"/>
    <mergeCell ref="CQ7:DH7"/>
    <mergeCell ref="DI7:DM7"/>
    <mergeCell ref="DQ7:DU7"/>
    <mergeCell ref="DX7:ED7"/>
    <mergeCell ref="CQ16:CW16"/>
    <mergeCell ref="CX16:DB16"/>
    <mergeCell ref="DE16:ED16"/>
    <mergeCell ref="DE12:ED12"/>
    <mergeCell ref="CR8:DH8"/>
    <mergeCell ref="DI8:DM8"/>
    <mergeCell ref="DQ8:DU8"/>
    <mergeCell ref="DX8:ED8"/>
  </mergeCells>
  <phoneticPr fontId="1"/>
  <conditionalFormatting sqref="AB8:AF8">
    <cfRule type="expression" priority="6" stopIfTrue="1">
      <formula>$AB$8=""</formula>
    </cfRule>
    <cfRule type="cellIs" dxfId="180" priority="7" operator="greaterThan">
      <formula>2000000</formula>
    </cfRule>
    <cfRule type="expression" dxfId="179" priority="8">
      <formula>MOD($AB$8,1000)&gt;0</formula>
    </cfRule>
    <cfRule type="cellIs" dxfId="178" priority="10" operator="greaterThan">
      <formula>$T$8*0.8</formula>
    </cfRule>
  </conditionalFormatting>
  <conditionalFormatting sqref="I17:M17">
    <cfRule type="expression" dxfId="177" priority="1">
      <formula>NOT($I$17=$T$8)</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G75"/>
  <sheetViews>
    <sheetView showGridLines="0" zoomScaleNormal="100" workbookViewId="0">
      <selection activeCell="E3" sqref="E3"/>
    </sheetView>
  </sheetViews>
  <sheetFormatPr defaultRowHeight="18.75"/>
  <cols>
    <col min="1" max="1" width="4.5" style="39" customWidth="1"/>
    <col min="2" max="2" width="16.625" style="17" customWidth="1"/>
    <col min="3" max="4" width="5.125" style="17" customWidth="1"/>
    <col min="5" max="5" width="10.5" style="17" customWidth="1"/>
    <col min="6" max="6" width="10.125" style="17" customWidth="1"/>
    <col min="7" max="7" width="6.125" style="17" customWidth="1"/>
    <col min="8" max="8" width="5.5" style="17" customWidth="1"/>
    <col min="9" max="9" width="11.25" style="17" customWidth="1"/>
    <col min="10" max="10" width="5.5" customWidth="1"/>
    <col min="13" max="13" width="9" style="21"/>
    <col min="15" max="15" width="9" customWidth="1"/>
    <col min="24" max="24" width="6.125" customWidth="1"/>
    <col min="25" max="25" width="19.5" customWidth="1"/>
    <col min="26" max="27" width="5.625" customWidth="1"/>
    <col min="28" max="28" width="8" customWidth="1"/>
    <col min="29" max="29" width="7" customWidth="1"/>
    <col min="30" max="31" width="6" customWidth="1"/>
    <col min="32" max="32" width="12.875" customWidth="1"/>
    <col min="33" max="33" width="7.375" customWidth="1"/>
  </cols>
  <sheetData>
    <row r="1" spans="1:33">
      <c r="A1" s="17" t="s">
        <v>42</v>
      </c>
      <c r="K1" t="s">
        <v>221</v>
      </c>
      <c r="X1" s="17" t="s">
        <v>42</v>
      </c>
      <c r="Y1" s="17"/>
      <c r="Z1" s="17"/>
      <c r="AA1" s="17"/>
      <c r="AB1" s="17"/>
      <c r="AC1" s="17"/>
      <c r="AD1" s="17"/>
      <c r="AE1" s="17"/>
      <c r="AF1" s="17"/>
    </row>
    <row r="2" spans="1:33" ht="38.25" customHeight="1">
      <c r="A2" s="37" t="s">
        <v>211</v>
      </c>
      <c r="B2" s="37" t="s">
        <v>213</v>
      </c>
      <c r="C2" s="180" t="s">
        <v>759</v>
      </c>
      <c r="D2" s="181" t="s">
        <v>760</v>
      </c>
      <c r="E2" s="36" t="s">
        <v>761</v>
      </c>
      <c r="F2" s="36" t="s">
        <v>812</v>
      </c>
      <c r="G2" s="37" t="s">
        <v>813</v>
      </c>
      <c r="H2" s="36" t="s">
        <v>762</v>
      </c>
      <c r="I2" s="75" t="s">
        <v>33</v>
      </c>
      <c r="J2" s="37" t="s">
        <v>214</v>
      </c>
      <c r="K2" s="39"/>
      <c r="L2" s="39" t="s">
        <v>220</v>
      </c>
      <c r="M2" s="37" t="s">
        <v>211</v>
      </c>
      <c r="N2" s="36" t="s">
        <v>46</v>
      </c>
      <c r="O2" s="98"/>
      <c r="X2" s="37" t="s">
        <v>211</v>
      </c>
      <c r="Y2" s="36" t="s">
        <v>213</v>
      </c>
      <c r="Z2" s="174" t="s">
        <v>759</v>
      </c>
      <c r="AA2" s="175" t="s">
        <v>760</v>
      </c>
      <c r="AB2" s="175" t="s">
        <v>811</v>
      </c>
      <c r="AC2" s="175" t="s">
        <v>814</v>
      </c>
      <c r="AD2" s="37" t="s">
        <v>820</v>
      </c>
      <c r="AE2" s="37" t="s">
        <v>821</v>
      </c>
      <c r="AF2" s="61" t="s">
        <v>33</v>
      </c>
      <c r="AG2" s="37" t="s">
        <v>214</v>
      </c>
    </row>
    <row r="3" spans="1:33" ht="18.75" customHeight="1">
      <c r="A3" s="104"/>
      <c r="B3" s="105"/>
      <c r="C3" s="100"/>
      <c r="D3" s="100"/>
      <c r="E3" s="127"/>
      <c r="F3" s="127"/>
      <c r="G3" s="127"/>
      <c r="H3" s="196"/>
      <c r="I3" s="130" t="str">
        <f>IF(E3="","",PRODUCT(E3,F3,H3))</f>
        <v/>
      </c>
      <c r="J3" s="100"/>
      <c r="M3" s="41" t="s">
        <v>216</v>
      </c>
      <c r="N3" s="42">
        <f>SUMIF($A$3:$A$68,M3,$I$3:$I$68)</f>
        <v>0</v>
      </c>
      <c r="O3" s="99"/>
      <c r="Q3" s="68" t="s">
        <v>382</v>
      </c>
      <c r="R3" s="68"/>
      <c r="S3" s="68"/>
      <c r="T3" s="68"/>
      <c r="U3" s="68"/>
      <c r="V3" s="68"/>
      <c r="W3" s="68"/>
      <c r="X3" s="49" t="s">
        <v>394</v>
      </c>
      <c r="Y3" s="64" t="s">
        <v>397</v>
      </c>
      <c r="Z3" s="64"/>
      <c r="AA3" s="64"/>
      <c r="AB3" s="182">
        <v>50000</v>
      </c>
      <c r="AC3" s="64">
        <v>2</v>
      </c>
      <c r="AD3" s="69" t="s">
        <v>815</v>
      </c>
      <c r="AE3" s="69"/>
      <c r="AF3" s="67">
        <f>50000*2</f>
        <v>100000</v>
      </c>
      <c r="AG3" s="65">
        <v>1</v>
      </c>
    </row>
    <row r="4" spans="1:33" ht="18.75" customHeight="1">
      <c r="A4" s="104"/>
      <c r="B4" s="105"/>
      <c r="C4" s="100"/>
      <c r="D4" s="100"/>
      <c r="E4" s="127"/>
      <c r="F4" s="127"/>
      <c r="G4" s="127"/>
      <c r="H4" s="196"/>
      <c r="I4" s="130" t="str">
        <f t="shared" ref="I4:I67" si="0">IF(E4="","",PRODUCT(E4,F4,H4))</f>
        <v/>
      </c>
      <c r="J4" s="100"/>
      <c r="M4" s="41" t="s">
        <v>217</v>
      </c>
      <c r="N4" s="42">
        <f t="shared" ref="N4:N7" si="1">SUMIF($A$3:$A$68,M4,$I$3:$I$68)</f>
        <v>0</v>
      </c>
      <c r="O4" s="99"/>
      <c r="Q4" s="68"/>
      <c r="R4" s="68"/>
      <c r="S4" s="68"/>
      <c r="T4" s="68"/>
      <c r="U4" s="68"/>
      <c r="V4" s="68"/>
      <c r="W4" s="68"/>
      <c r="X4" s="49" t="s">
        <v>394</v>
      </c>
      <c r="Y4" s="64" t="s">
        <v>398</v>
      </c>
      <c r="Z4" s="64"/>
      <c r="AA4" s="64"/>
      <c r="AB4" s="182">
        <v>10422</v>
      </c>
      <c r="AC4" s="64">
        <v>2</v>
      </c>
      <c r="AD4" s="69" t="s">
        <v>4</v>
      </c>
      <c r="AE4" s="69"/>
      <c r="AF4" s="67">
        <v>20844</v>
      </c>
      <c r="AG4" s="65">
        <v>2</v>
      </c>
    </row>
    <row r="5" spans="1:33">
      <c r="A5" s="104"/>
      <c r="B5" s="105"/>
      <c r="C5" s="100"/>
      <c r="D5" s="100"/>
      <c r="E5" s="127"/>
      <c r="F5" s="127"/>
      <c r="G5" s="127"/>
      <c r="H5" s="196"/>
      <c r="I5" s="130" t="str">
        <f t="shared" si="0"/>
        <v/>
      </c>
      <c r="J5" s="100"/>
      <c r="M5" s="41" t="s">
        <v>218</v>
      </c>
      <c r="N5" s="42">
        <f t="shared" si="1"/>
        <v>0</v>
      </c>
      <c r="O5" s="99"/>
      <c r="X5" s="49" t="s">
        <v>394</v>
      </c>
      <c r="Y5" s="64" t="s">
        <v>395</v>
      </c>
      <c r="Z5" s="64"/>
      <c r="AA5" s="64"/>
      <c r="AB5" s="182">
        <v>13000</v>
      </c>
      <c r="AC5" s="64">
        <v>2</v>
      </c>
      <c r="AD5" s="69" t="s">
        <v>815</v>
      </c>
      <c r="AE5" s="69"/>
      <c r="AF5" s="67">
        <f>13000*2</f>
        <v>26000</v>
      </c>
      <c r="AG5" s="65">
        <v>3</v>
      </c>
    </row>
    <row r="6" spans="1:33">
      <c r="A6" s="104"/>
      <c r="B6" s="105"/>
      <c r="C6" s="100"/>
      <c r="D6" s="100"/>
      <c r="E6" s="127"/>
      <c r="F6" s="127"/>
      <c r="G6" s="127"/>
      <c r="H6" s="196"/>
      <c r="I6" s="130" t="str">
        <f t="shared" si="0"/>
        <v/>
      </c>
      <c r="J6" s="100"/>
      <c r="M6" s="41" t="s">
        <v>219</v>
      </c>
      <c r="N6" s="42">
        <f t="shared" si="1"/>
        <v>0</v>
      </c>
      <c r="O6" s="99"/>
      <c r="X6" s="49" t="s">
        <v>394</v>
      </c>
      <c r="Y6" s="64" t="s">
        <v>396</v>
      </c>
      <c r="Z6" s="64"/>
      <c r="AA6" s="64"/>
      <c r="AB6" s="182">
        <v>5000</v>
      </c>
      <c r="AC6" s="64">
        <v>10</v>
      </c>
      <c r="AD6" s="69" t="s">
        <v>816</v>
      </c>
      <c r="AE6" s="69"/>
      <c r="AF6" s="67">
        <f>5000*10</f>
        <v>50000</v>
      </c>
      <c r="AG6" s="65">
        <v>4</v>
      </c>
    </row>
    <row r="7" spans="1:33" ht="18.75" customHeight="1">
      <c r="A7" s="104"/>
      <c r="B7" s="105"/>
      <c r="C7" s="100"/>
      <c r="D7" s="100"/>
      <c r="E7" s="127"/>
      <c r="F7" s="127"/>
      <c r="G7" s="127"/>
      <c r="H7" s="196"/>
      <c r="I7" s="130" t="str">
        <f t="shared" si="0"/>
        <v/>
      </c>
      <c r="J7" s="100"/>
      <c r="M7" s="41" t="s">
        <v>126</v>
      </c>
      <c r="N7" s="42">
        <f t="shared" si="1"/>
        <v>0</v>
      </c>
      <c r="O7" s="99"/>
      <c r="X7" s="49" t="s">
        <v>394</v>
      </c>
      <c r="Y7" s="64" t="s">
        <v>399</v>
      </c>
      <c r="Z7" s="64"/>
      <c r="AA7" s="64"/>
      <c r="AB7" s="182">
        <v>2000</v>
      </c>
      <c r="AC7" s="64">
        <v>1</v>
      </c>
      <c r="AD7" s="69" t="s">
        <v>817</v>
      </c>
      <c r="AE7" s="69"/>
      <c r="AF7" s="67">
        <v>2000</v>
      </c>
      <c r="AG7" s="65">
        <v>5</v>
      </c>
    </row>
    <row r="8" spans="1:33">
      <c r="A8" s="104"/>
      <c r="B8" s="105"/>
      <c r="C8" s="100"/>
      <c r="D8" s="100"/>
      <c r="E8" s="127"/>
      <c r="F8" s="127"/>
      <c r="G8" s="127"/>
      <c r="H8" s="196"/>
      <c r="I8" s="130" t="str">
        <f t="shared" si="0"/>
        <v/>
      </c>
      <c r="J8" s="100"/>
      <c r="M8" s="38" t="s">
        <v>3</v>
      </c>
      <c r="N8" s="42">
        <f>SUM(N3:N7)</f>
        <v>0</v>
      </c>
      <c r="O8" s="99"/>
      <c r="X8" s="49" t="s">
        <v>394</v>
      </c>
      <c r="Y8" s="64" t="s">
        <v>400</v>
      </c>
      <c r="Z8" s="64"/>
      <c r="AA8" s="64"/>
      <c r="AB8" s="182">
        <v>2000</v>
      </c>
      <c r="AC8" s="64">
        <v>1</v>
      </c>
      <c r="AD8" s="64" t="s">
        <v>818</v>
      </c>
      <c r="AE8" s="64"/>
      <c r="AF8" s="67">
        <v>2000</v>
      </c>
      <c r="AG8" s="65">
        <v>6</v>
      </c>
    </row>
    <row r="9" spans="1:33">
      <c r="A9" s="104"/>
      <c r="B9" s="105"/>
      <c r="C9" s="100"/>
      <c r="D9" s="100"/>
      <c r="E9" s="127"/>
      <c r="F9" s="127"/>
      <c r="G9" s="127"/>
      <c r="H9" s="196"/>
      <c r="I9" s="130" t="str">
        <f t="shared" si="0"/>
        <v/>
      </c>
      <c r="J9" s="100"/>
      <c r="N9" s="178" t="s">
        <v>809</v>
      </c>
      <c r="O9" s="178" t="s">
        <v>810</v>
      </c>
      <c r="X9" s="49" t="s">
        <v>895</v>
      </c>
      <c r="Y9" s="64" t="s">
        <v>896</v>
      </c>
      <c r="Z9" s="64" t="s">
        <v>897</v>
      </c>
      <c r="AA9" s="64"/>
      <c r="AB9" s="182">
        <v>100000</v>
      </c>
      <c r="AC9" s="64">
        <v>1</v>
      </c>
      <c r="AD9" s="69" t="s">
        <v>898</v>
      </c>
      <c r="AE9" s="69">
        <v>1.1000000000000001</v>
      </c>
      <c r="AF9" s="67">
        <v>110000</v>
      </c>
      <c r="AG9" s="65">
        <v>7</v>
      </c>
    </row>
    <row r="10" spans="1:33">
      <c r="A10" s="104"/>
      <c r="B10" s="105"/>
      <c r="C10" s="100"/>
      <c r="D10" s="100"/>
      <c r="E10" s="127"/>
      <c r="F10" s="127"/>
      <c r="G10" s="127"/>
      <c r="H10" s="196"/>
      <c r="I10" s="130" t="str">
        <f t="shared" si="0"/>
        <v/>
      </c>
      <c r="J10" s="100"/>
      <c r="M10" s="38" t="s">
        <v>759</v>
      </c>
      <c r="N10" s="42">
        <f>SUMIF($C$3:$C$68,"○",$I$3:$I$68)</f>
        <v>0</v>
      </c>
      <c r="O10" s="179" t="str">
        <f>IFERROR(N10/N8,"")</f>
        <v/>
      </c>
      <c r="X10" s="49" t="s">
        <v>401</v>
      </c>
      <c r="Y10" s="64" t="s">
        <v>402</v>
      </c>
      <c r="Z10" s="64"/>
      <c r="AA10" s="64" t="s">
        <v>822</v>
      </c>
      <c r="AB10" s="182">
        <v>50000</v>
      </c>
      <c r="AC10" s="64">
        <v>2</v>
      </c>
      <c r="AD10" s="69" t="s">
        <v>819</v>
      </c>
      <c r="AE10" s="69"/>
      <c r="AF10" s="67">
        <f>50000*2</f>
        <v>100000</v>
      </c>
      <c r="AG10" s="65">
        <v>8</v>
      </c>
    </row>
    <row r="11" spans="1:33">
      <c r="A11" s="104"/>
      <c r="B11" s="105"/>
      <c r="C11" s="100"/>
      <c r="D11" s="100"/>
      <c r="E11" s="127"/>
      <c r="F11" s="127"/>
      <c r="G11" s="127"/>
      <c r="H11" s="196"/>
      <c r="I11" s="130" t="str">
        <f t="shared" si="0"/>
        <v/>
      </c>
      <c r="J11" s="100"/>
      <c r="M11" s="38" t="s">
        <v>760</v>
      </c>
      <c r="N11" s="42">
        <f>SUMIF($D$3:$D$68,"○",$I$3:$I$68)</f>
        <v>0</v>
      </c>
      <c r="O11" s="179" t="str">
        <f>IFERROR(N11/N8,"")</f>
        <v/>
      </c>
      <c r="X11" s="49" t="s">
        <v>401</v>
      </c>
      <c r="Y11" s="64" t="s">
        <v>403</v>
      </c>
      <c r="Z11" s="64"/>
      <c r="AA11" s="64" t="s">
        <v>822</v>
      </c>
      <c r="AB11" s="182">
        <v>50000</v>
      </c>
      <c r="AC11" s="64">
        <v>2</v>
      </c>
      <c r="AD11" s="69" t="s">
        <v>819</v>
      </c>
      <c r="AE11" s="69"/>
      <c r="AF11" s="67">
        <f>50000*2</f>
        <v>100000</v>
      </c>
      <c r="AG11" s="65">
        <v>8</v>
      </c>
    </row>
    <row r="12" spans="1:33">
      <c r="A12" s="104"/>
      <c r="B12" s="105"/>
      <c r="C12" s="100"/>
      <c r="D12" s="100"/>
      <c r="E12" s="127"/>
      <c r="F12" s="127"/>
      <c r="G12" s="127"/>
      <c r="H12" s="196"/>
      <c r="I12" s="130" t="str">
        <f t="shared" si="0"/>
        <v/>
      </c>
      <c r="J12" s="100"/>
      <c r="X12" s="49" t="s">
        <v>401</v>
      </c>
      <c r="Y12" s="64" t="s">
        <v>893</v>
      </c>
      <c r="Z12" s="64"/>
      <c r="AA12" s="64"/>
      <c r="AB12" s="182">
        <v>40000</v>
      </c>
      <c r="AC12" s="64">
        <v>3</v>
      </c>
      <c r="AD12" s="69" t="s">
        <v>816</v>
      </c>
      <c r="AE12" s="69">
        <v>1.1000000000000001</v>
      </c>
      <c r="AF12" s="67">
        <v>132000</v>
      </c>
      <c r="AG12" s="65">
        <v>9</v>
      </c>
    </row>
    <row r="13" spans="1:33">
      <c r="A13" s="104"/>
      <c r="B13" s="105"/>
      <c r="C13" s="100"/>
      <c r="D13" s="173"/>
      <c r="E13" s="172"/>
      <c r="F13" s="172"/>
      <c r="G13" s="172"/>
      <c r="H13" s="196"/>
      <c r="I13" s="130" t="str">
        <f t="shared" si="0"/>
        <v/>
      </c>
      <c r="J13" s="100"/>
      <c r="L13" s="18"/>
      <c r="M13" t="s">
        <v>61</v>
      </c>
      <c r="X13" s="49" t="s">
        <v>401</v>
      </c>
      <c r="Y13" s="64" t="s">
        <v>404</v>
      </c>
      <c r="Z13" s="64"/>
      <c r="AA13" s="64"/>
      <c r="AB13" s="182">
        <v>56000</v>
      </c>
      <c r="AC13" s="64">
        <v>3</v>
      </c>
      <c r="AD13" s="69" t="s">
        <v>816</v>
      </c>
      <c r="AE13" s="69"/>
      <c r="AF13" s="67">
        <v>168000</v>
      </c>
      <c r="AG13" s="65">
        <v>10</v>
      </c>
    </row>
    <row r="14" spans="1:33" ht="19.5" thickBot="1">
      <c r="A14" s="104"/>
      <c r="B14" s="105"/>
      <c r="C14" s="100"/>
      <c r="D14" s="173"/>
      <c r="E14" s="172"/>
      <c r="F14" s="172"/>
      <c r="G14" s="172"/>
      <c r="H14" s="196"/>
      <c r="I14" s="130" t="str">
        <f t="shared" si="0"/>
        <v/>
      </c>
      <c r="J14" s="100"/>
      <c r="M14" s="84"/>
      <c r="N14" s="56"/>
      <c r="X14" s="49"/>
      <c r="Y14" s="64"/>
      <c r="Z14" s="64"/>
      <c r="AA14" s="64"/>
      <c r="AB14" s="64"/>
      <c r="AC14" s="64"/>
      <c r="AD14" s="64"/>
      <c r="AE14" s="64"/>
      <c r="AF14" s="67"/>
      <c r="AG14" s="65"/>
    </row>
    <row r="15" spans="1:33" ht="24.75" thickTop="1">
      <c r="A15" s="104"/>
      <c r="B15" s="105"/>
      <c r="C15" s="100"/>
      <c r="D15" s="100"/>
      <c r="E15" s="127"/>
      <c r="F15" s="127"/>
      <c r="G15" s="127"/>
      <c r="H15" s="196"/>
      <c r="I15" s="130" t="str">
        <f t="shared" si="0"/>
        <v/>
      </c>
      <c r="J15" s="100"/>
      <c r="L15" s="74" t="s">
        <v>223</v>
      </c>
      <c r="O15" s="51"/>
      <c r="P15" s="51"/>
      <c r="Q15" s="51"/>
      <c r="R15" s="51"/>
      <c r="S15" s="51"/>
      <c r="T15" s="51"/>
      <c r="U15" s="51"/>
      <c r="V15" s="52"/>
      <c r="X15" s="49"/>
      <c r="Y15" s="64"/>
      <c r="Z15" s="64"/>
      <c r="AA15" s="64"/>
      <c r="AB15" s="64"/>
      <c r="AC15" s="64"/>
      <c r="AD15" s="64"/>
      <c r="AE15" s="64"/>
      <c r="AF15" s="67"/>
      <c r="AG15" s="65"/>
    </row>
    <row r="16" spans="1:33">
      <c r="A16" s="104"/>
      <c r="B16" s="105"/>
      <c r="C16" s="100"/>
      <c r="D16" s="100"/>
      <c r="E16" s="127"/>
      <c r="F16" s="127"/>
      <c r="G16" s="127"/>
      <c r="H16" s="196"/>
      <c r="I16" s="130" t="str">
        <f t="shared" si="0"/>
        <v/>
      </c>
      <c r="J16" s="100"/>
      <c r="L16" s="72" t="s">
        <v>447</v>
      </c>
      <c r="V16" s="54"/>
      <c r="X16" s="49"/>
      <c r="Y16" s="64"/>
      <c r="Z16" s="64"/>
      <c r="AA16" s="64"/>
      <c r="AB16" s="64"/>
      <c r="AC16" s="64"/>
      <c r="AD16" s="64"/>
      <c r="AE16" s="64"/>
      <c r="AF16" s="67"/>
      <c r="AG16" s="65"/>
    </row>
    <row r="17" spans="1:33">
      <c r="A17" s="104"/>
      <c r="B17" s="105"/>
      <c r="C17" s="100"/>
      <c r="D17" s="100"/>
      <c r="E17" s="127"/>
      <c r="F17" s="127"/>
      <c r="G17" s="127"/>
      <c r="H17" s="196"/>
      <c r="I17" s="130" t="str">
        <f t="shared" si="0"/>
        <v/>
      </c>
      <c r="J17" s="100"/>
      <c r="L17" s="72" t="s">
        <v>892</v>
      </c>
      <c r="V17" s="54"/>
      <c r="X17" s="49"/>
      <c r="Y17" s="64"/>
      <c r="Z17" s="64"/>
      <c r="AA17" s="64"/>
      <c r="AB17" s="64"/>
      <c r="AC17" s="64"/>
      <c r="AD17" s="64"/>
      <c r="AE17" s="64"/>
      <c r="AF17" s="67"/>
      <c r="AG17" s="65"/>
    </row>
    <row r="18" spans="1:33">
      <c r="A18" s="104"/>
      <c r="B18" s="105"/>
      <c r="C18" s="100"/>
      <c r="D18" s="100"/>
      <c r="E18" s="127"/>
      <c r="F18" s="127"/>
      <c r="G18" s="127"/>
      <c r="H18" s="196"/>
      <c r="I18" s="130" t="str">
        <f t="shared" si="0"/>
        <v/>
      </c>
      <c r="J18" s="100"/>
      <c r="L18" s="72" t="s">
        <v>824</v>
      </c>
      <c r="V18" s="54"/>
      <c r="X18" s="49"/>
      <c r="Y18" s="64"/>
      <c r="Z18" s="64"/>
      <c r="AA18" s="64"/>
      <c r="AB18" s="64"/>
      <c r="AC18" s="64"/>
      <c r="AD18" s="64"/>
      <c r="AE18" s="64"/>
      <c r="AF18" s="67"/>
      <c r="AG18" s="65"/>
    </row>
    <row r="19" spans="1:33">
      <c r="A19" s="104"/>
      <c r="B19" s="105"/>
      <c r="C19" s="100"/>
      <c r="D19" s="100"/>
      <c r="E19" s="127"/>
      <c r="F19" s="127"/>
      <c r="G19" s="127"/>
      <c r="H19" s="196"/>
      <c r="I19" s="130" t="str">
        <f t="shared" si="0"/>
        <v/>
      </c>
      <c r="J19" s="100"/>
      <c r="L19" s="73" t="s">
        <v>825</v>
      </c>
      <c r="M19" s="82"/>
      <c r="N19" s="82"/>
      <c r="V19" s="54"/>
      <c r="X19" s="49"/>
      <c r="Y19" s="64"/>
      <c r="Z19" s="64"/>
      <c r="AA19" s="64"/>
      <c r="AB19" s="64"/>
      <c r="AC19" s="64"/>
      <c r="AD19" s="64"/>
      <c r="AE19" s="64"/>
      <c r="AF19" s="67"/>
      <c r="AG19" s="65"/>
    </row>
    <row r="20" spans="1:33">
      <c r="A20" s="104"/>
      <c r="B20" s="105"/>
      <c r="C20" s="100"/>
      <c r="D20" s="100"/>
      <c r="E20" s="127"/>
      <c r="F20" s="127"/>
      <c r="G20" s="127"/>
      <c r="H20" s="196"/>
      <c r="I20" s="130" t="str">
        <f t="shared" si="0"/>
        <v/>
      </c>
      <c r="J20" s="100"/>
      <c r="L20" s="72" t="s">
        <v>808</v>
      </c>
      <c r="V20" s="54"/>
      <c r="X20" s="49"/>
      <c r="Y20" s="64"/>
      <c r="Z20" s="64"/>
      <c r="AA20" s="64"/>
      <c r="AB20" s="64"/>
      <c r="AC20" s="64"/>
      <c r="AD20" s="64"/>
      <c r="AE20" s="64"/>
      <c r="AF20" s="67"/>
      <c r="AG20" s="65"/>
    </row>
    <row r="21" spans="1:33" ht="18.75" customHeight="1">
      <c r="A21" s="104"/>
      <c r="B21" s="105"/>
      <c r="C21" s="100"/>
      <c r="D21" s="100"/>
      <c r="E21" s="127"/>
      <c r="F21" s="127"/>
      <c r="G21" s="127"/>
      <c r="H21" s="196"/>
      <c r="I21" s="130" t="str">
        <f t="shared" si="0"/>
        <v/>
      </c>
      <c r="J21" s="100"/>
      <c r="L21" s="72" t="s">
        <v>826</v>
      </c>
      <c r="M21"/>
      <c r="V21" s="54"/>
      <c r="X21" s="49"/>
      <c r="Y21" s="64"/>
      <c r="Z21" s="64"/>
      <c r="AA21" s="64"/>
      <c r="AB21" s="64"/>
      <c r="AC21" s="64"/>
      <c r="AD21" s="64"/>
      <c r="AE21" s="64"/>
      <c r="AF21" s="67"/>
      <c r="AG21" s="65"/>
    </row>
    <row r="22" spans="1:33">
      <c r="A22" s="104"/>
      <c r="B22" s="105"/>
      <c r="C22" s="100"/>
      <c r="D22" s="100"/>
      <c r="E22" s="127"/>
      <c r="F22" s="127"/>
      <c r="G22" s="127"/>
      <c r="H22" s="196"/>
      <c r="I22" s="130" t="str">
        <f t="shared" si="0"/>
        <v/>
      </c>
      <c r="J22" s="100"/>
      <c r="L22" s="72" t="s">
        <v>827</v>
      </c>
      <c r="M22"/>
      <c r="O22" s="82"/>
      <c r="P22" s="82"/>
      <c r="Q22" s="82"/>
      <c r="R22" s="82"/>
      <c r="S22" s="82"/>
      <c r="T22" s="82"/>
      <c r="V22" s="54"/>
      <c r="X22" s="49"/>
      <c r="Y22" s="64"/>
      <c r="Z22" s="64"/>
      <c r="AA22" s="64"/>
      <c r="AB22" s="64"/>
      <c r="AC22" s="64"/>
      <c r="AD22" s="64"/>
      <c r="AE22" s="64"/>
      <c r="AF22" s="67"/>
      <c r="AG22" s="65"/>
    </row>
    <row r="23" spans="1:33">
      <c r="A23" s="104"/>
      <c r="B23" s="105"/>
      <c r="C23" s="100"/>
      <c r="D23" s="100"/>
      <c r="E23" s="127"/>
      <c r="F23" s="127"/>
      <c r="G23" s="127"/>
      <c r="H23" s="196"/>
      <c r="I23" s="130" t="str">
        <f t="shared" si="0"/>
        <v/>
      </c>
      <c r="J23" s="100"/>
      <c r="L23" s="72" t="s">
        <v>828</v>
      </c>
      <c r="M23"/>
      <c r="V23" s="54"/>
      <c r="X23" s="49"/>
      <c r="Y23" s="64"/>
      <c r="Z23" s="64"/>
      <c r="AA23" s="64"/>
      <c r="AB23" s="64"/>
      <c r="AC23" s="64"/>
      <c r="AD23" s="64"/>
      <c r="AE23" s="64"/>
      <c r="AF23" s="67"/>
      <c r="AG23" s="65"/>
    </row>
    <row r="24" spans="1:33">
      <c r="A24" s="104"/>
      <c r="B24" s="105"/>
      <c r="C24" s="100"/>
      <c r="D24" s="100"/>
      <c r="E24" s="127"/>
      <c r="F24" s="127"/>
      <c r="G24" s="127"/>
      <c r="H24" s="196"/>
      <c r="I24" s="130" t="str">
        <f t="shared" si="0"/>
        <v/>
      </c>
      <c r="J24" s="100"/>
      <c r="L24" s="72" t="s">
        <v>829</v>
      </c>
      <c r="M24"/>
      <c r="V24" s="54"/>
      <c r="X24" s="49"/>
      <c r="Y24" s="64"/>
      <c r="Z24" s="64"/>
      <c r="AA24" s="64"/>
      <c r="AB24" s="64"/>
      <c r="AC24" s="64"/>
      <c r="AD24" s="64"/>
      <c r="AE24" s="64"/>
      <c r="AF24" s="67"/>
      <c r="AG24" s="65"/>
    </row>
    <row r="25" spans="1:33">
      <c r="A25" s="104"/>
      <c r="B25" s="105"/>
      <c r="C25" s="100"/>
      <c r="D25" s="100"/>
      <c r="E25" s="127"/>
      <c r="F25" s="127"/>
      <c r="G25" s="127"/>
      <c r="H25" s="196"/>
      <c r="I25" s="130" t="str">
        <f t="shared" si="0"/>
        <v/>
      </c>
      <c r="J25" s="100"/>
      <c r="L25" s="73" t="s">
        <v>830</v>
      </c>
      <c r="M25"/>
      <c r="V25" s="54"/>
      <c r="X25" s="49"/>
      <c r="Y25" s="64"/>
      <c r="Z25" s="64"/>
      <c r="AA25" s="64"/>
      <c r="AB25" s="64"/>
      <c r="AC25" s="64"/>
      <c r="AD25" s="64"/>
      <c r="AE25" s="64"/>
      <c r="AF25" s="67"/>
      <c r="AG25" s="65"/>
    </row>
    <row r="26" spans="1:33">
      <c r="A26" s="104"/>
      <c r="B26" s="105"/>
      <c r="C26" s="100"/>
      <c r="D26" s="100"/>
      <c r="E26" s="127"/>
      <c r="F26" s="127"/>
      <c r="G26" s="127"/>
      <c r="H26" s="196"/>
      <c r="I26" s="130" t="str">
        <f t="shared" si="0"/>
        <v/>
      </c>
      <c r="J26" s="100"/>
      <c r="L26" s="72" t="s">
        <v>520</v>
      </c>
      <c r="V26" s="54"/>
      <c r="X26" s="49"/>
      <c r="Y26" s="64"/>
      <c r="Z26" s="64"/>
      <c r="AA26" s="64"/>
      <c r="AB26" s="64"/>
      <c r="AC26" s="64"/>
      <c r="AD26" s="64"/>
      <c r="AE26" s="64"/>
      <c r="AF26" s="67"/>
      <c r="AG26" s="65"/>
    </row>
    <row r="27" spans="1:33">
      <c r="A27" s="104"/>
      <c r="B27" s="105"/>
      <c r="C27" s="100"/>
      <c r="D27" s="100"/>
      <c r="E27" s="127"/>
      <c r="F27" s="127"/>
      <c r="G27" s="127"/>
      <c r="H27" s="196"/>
      <c r="I27" s="130" t="str">
        <f t="shared" si="0"/>
        <v/>
      </c>
      <c r="J27" s="100"/>
      <c r="L27" s="122" t="s">
        <v>387</v>
      </c>
      <c r="V27" s="54"/>
      <c r="X27" s="49"/>
      <c r="Y27" s="64"/>
      <c r="Z27" s="64"/>
      <c r="AA27" s="64"/>
      <c r="AB27" s="64"/>
      <c r="AC27" s="64"/>
      <c r="AD27" s="64"/>
      <c r="AE27" s="64"/>
      <c r="AF27" s="67"/>
      <c r="AG27" s="65"/>
    </row>
    <row r="28" spans="1:33" ht="19.5" thickBot="1">
      <c r="A28" s="104"/>
      <c r="B28" s="105"/>
      <c r="C28" s="100"/>
      <c r="D28" s="100"/>
      <c r="E28" s="127"/>
      <c r="F28" s="127"/>
      <c r="G28" s="127"/>
      <c r="H28" s="196"/>
      <c r="I28" s="130" t="str">
        <f t="shared" si="0"/>
        <v/>
      </c>
      <c r="J28" s="100"/>
      <c r="L28" s="72" t="s">
        <v>519</v>
      </c>
      <c r="V28" s="54"/>
      <c r="X28" s="49"/>
      <c r="Y28" s="64"/>
      <c r="Z28" s="64"/>
      <c r="AA28" s="64"/>
      <c r="AB28" s="64"/>
      <c r="AC28" s="64"/>
      <c r="AD28" s="64"/>
      <c r="AE28" s="64"/>
      <c r="AF28" s="67"/>
      <c r="AG28" s="65"/>
    </row>
    <row r="29" spans="1:33" ht="19.5" thickTop="1">
      <c r="A29" s="104"/>
      <c r="B29" s="105"/>
      <c r="C29" s="100"/>
      <c r="D29" s="100"/>
      <c r="E29" s="127"/>
      <c r="F29" s="127"/>
      <c r="G29" s="127"/>
      <c r="H29" s="196"/>
      <c r="I29" s="130" t="str">
        <f t="shared" si="0"/>
        <v/>
      </c>
      <c r="J29" s="100"/>
      <c r="L29" s="51"/>
      <c r="M29" s="71"/>
      <c r="N29" s="51"/>
      <c r="O29" s="51"/>
      <c r="P29" s="51"/>
      <c r="Q29" s="51"/>
      <c r="R29" s="51"/>
      <c r="S29" s="51"/>
      <c r="T29" s="51"/>
      <c r="U29" s="51"/>
      <c r="V29" s="51"/>
      <c r="X29" s="49"/>
      <c r="Y29" s="64"/>
      <c r="Z29" s="64"/>
      <c r="AA29" s="64"/>
      <c r="AB29" s="64"/>
      <c r="AC29" s="64"/>
      <c r="AD29" s="64"/>
      <c r="AE29" s="64"/>
      <c r="AF29" s="67"/>
      <c r="AG29" s="65"/>
    </row>
    <row r="30" spans="1:33">
      <c r="A30" s="104"/>
      <c r="B30" s="105"/>
      <c r="C30" s="100"/>
      <c r="D30" s="100"/>
      <c r="E30" s="127"/>
      <c r="F30" s="127"/>
      <c r="G30" s="127"/>
      <c r="H30" s="196"/>
      <c r="I30" s="130" t="str">
        <f t="shared" si="0"/>
        <v/>
      </c>
      <c r="J30" s="100"/>
      <c r="X30" s="49"/>
      <c r="Y30" s="64"/>
      <c r="Z30" s="64"/>
      <c r="AA30" s="64"/>
      <c r="AB30" s="64"/>
      <c r="AC30" s="64"/>
      <c r="AD30" s="64"/>
      <c r="AE30" s="64"/>
      <c r="AF30" s="67"/>
      <c r="AG30" s="65"/>
    </row>
    <row r="31" spans="1:33">
      <c r="A31" s="104"/>
      <c r="B31" s="105"/>
      <c r="C31" s="100"/>
      <c r="D31" s="100"/>
      <c r="E31" s="127"/>
      <c r="F31" s="127"/>
      <c r="G31" s="127"/>
      <c r="H31" s="196"/>
      <c r="I31" s="130" t="str">
        <f t="shared" si="0"/>
        <v/>
      </c>
      <c r="J31" s="100"/>
      <c r="X31" s="49"/>
      <c r="Y31" s="64"/>
      <c r="Z31" s="64"/>
      <c r="AA31" s="64"/>
      <c r="AB31" s="64"/>
      <c r="AC31" s="64"/>
      <c r="AD31" s="64"/>
      <c r="AE31" s="64"/>
      <c r="AF31" s="67"/>
      <c r="AG31" s="65"/>
    </row>
    <row r="32" spans="1:33">
      <c r="A32" s="104"/>
      <c r="B32" s="105"/>
      <c r="C32" s="100"/>
      <c r="D32" s="100"/>
      <c r="E32" s="127"/>
      <c r="F32" s="127"/>
      <c r="G32" s="127"/>
      <c r="H32" s="196"/>
      <c r="I32" s="130" t="str">
        <f t="shared" si="0"/>
        <v/>
      </c>
      <c r="J32" s="100"/>
      <c r="X32" s="49"/>
      <c r="Y32" s="64"/>
      <c r="Z32" s="64"/>
      <c r="AA32" s="64"/>
      <c r="AB32" s="64"/>
      <c r="AC32" s="64"/>
      <c r="AD32" s="64"/>
      <c r="AE32" s="64"/>
      <c r="AF32" s="67"/>
      <c r="AG32" s="65"/>
    </row>
    <row r="33" spans="1:33">
      <c r="A33" s="104"/>
      <c r="B33" s="105"/>
      <c r="C33" s="100"/>
      <c r="D33" s="100"/>
      <c r="E33" s="127"/>
      <c r="F33" s="127"/>
      <c r="G33" s="127"/>
      <c r="H33" s="196"/>
      <c r="I33" s="130" t="str">
        <f t="shared" si="0"/>
        <v/>
      </c>
      <c r="J33" s="100"/>
      <c r="X33" s="49"/>
      <c r="Y33" s="64"/>
      <c r="Z33" s="64"/>
      <c r="AA33" s="64"/>
      <c r="AB33" s="64"/>
      <c r="AC33" s="64"/>
      <c r="AD33" s="64"/>
      <c r="AE33" s="64"/>
      <c r="AF33" s="67"/>
      <c r="AG33" s="65"/>
    </row>
    <row r="34" spans="1:33">
      <c r="A34" s="104"/>
      <c r="B34" s="105"/>
      <c r="C34" s="100"/>
      <c r="D34" s="100"/>
      <c r="E34" s="127"/>
      <c r="F34" s="127"/>
      <c r="G34" s="127"/>
      <c r="H34" s="196"/>
      <c r="I34" s="130" t="str">
        <f t="shared" si="0"/>
        <v/>
      </c>
      <c r="J34" s="100"/>
      <c r="X34" s="49"/>
      <c r="Y34" s="64"/>
      <c r="Z34" s="64"/>
      <c r="AA34" s="64"/>
      <c r="AB34" s="64"/>
      <c r="AC34" s="64"/>
      <c r="AD34" s="64"/>
      <c r="AE34" s="64"/>
      <c r="AF34" s="67"/>
      <c r="AG34" s="65"/>
    </row>
    <row r="35" spans="1:33">
      <c r="A35" s="104"/>
      <c r="B35" s="105"/>
      <c r="C35" s="100"/>
      <c r="D35" s="100"/>
      <c r="E35" s="127"/>
      <c r="F35" s="127"/>
      <c r="G35" s="127"/>
      <c r="H35" s="196"/>
      <c r="I35" s="130" t="str">
        <f t="shared" si="0"/>
        <v/>
      </c>
      <c r="J35" s="100"/>
      <c r="X35" s="49"/>
      <c r="Y35" s="64"/>
      <c r="Z35" s="64"/>
      <c r="AA35" s="64"/>
      <c r="AB35" s="64"/>
      <c r="AC35" s="64"/>
      <c r="AD35" s="64"/>
      <c r="AE35" s="64"/>
      <c r="AF35" s="67"/>
      <c r="AG35" s="65"/>
    </row>
    <row r="36" spans="1:33">
      <c r="A36" s="104"/>
      <c r="B36" s="105"/>
      <c r="C36" s="100"/>
      <c r="D36" s="100"/>
      <c r="E36" s="127"/>
      <c r="F36" s="127"/>
      <c r="G36" s="127"/>
      <c r="H36" s="196"/>
      <c r="I36" s="130" t="str">
        <f t="shared" si="0"/>
        <v/>
      </c>
      <c r="J36" s="100"/>
      <c r="X36" s="49"/>
      <c r="Y36" s="64"/>
      <c r="Z36" s="64"/>
      <c r="AA36" s="64"/>
      <c r="AB36" s="64"/>
      <c r="AC36" s="64"/>
      <c r="AD36" s="64"/>
      <c r="AE36" s="64"/>
      <c r="AF36" s="67"/>
      <c r="AG36" s="65"/>
    </row>
    <row r="37" spans="1:33">
      <c r="A37" s="104"/>
      <c r="B37" s="105"/>
      <c r="C37" s="100"/>
      <c r="D37" s="100"/>
      <c r="E37" s="127"/>
      <c r="F37" s="127"/>
      <c r="G37" s="127"/>
      <c r="H37" s="196"/>
      <c r="I37" s="130" t="str">
        <f t="shared" si="0"/>
        <v/>
      </c>
      <c r="J37" s="100"/>
      <c r="X37" s="49"/>
      <c r="Y37" s="64"/>
      <c r="Z37" s="64"/>
      <c r="AA37" s="64"/>
      <c r="AB37" s="64"/>
      <c r="AC37" s="64"/>
      <c r="AD37" s="64"/>
      <c r="AE37" s="64"/>
      <c r="AF37" s="67"/>
      <c r="AG37" s="65"/>
    </row>
    <row r="38" spans="1:33">
      <c r="A38" s="104"/>
      <c r="B38" s="105"/>
      <c r="C38" s="100"/>
      <c r="D38" s="100"/>
      <c r="E38" s="127"/>
      <c r="F38" s="127"/>
      <c r="G38" s="127"/>
      <c r="H38" s="196"/>
      <c r="I38" s="130" t="str">
        <f t="shared" si="0"/>
        <v/>
      </c>
      <c r="J38" s="100"/>
      <c r="X38" s="49"/>
      <c r="Y38" s="64"/>
      <c r="Z38" s="64"/>
      <c r="AA38" s="64"/>
      <c r="AB38" s="64"/>
      <c r="AC38" s="64"/>
      <c r="AD38" s="64"/>
      <c r="AE38" s="64"/>
      <c r="AF38" s="67"/>
      <c r="AG38" s="65"/>
    </row>
    <row r="39" spans="1:33">
      <c r="A39" s="104"/>
      <c r="B39" s="105"/>
      <c r="C39" s="100"/>
      <c r="D39" s="100"/>
      <c r="E39" s="127"/>
      <c r="F39" s="127"/>
      <c r="G39" s="127"/>
      <c r="H39" s="196"/>
      <c r="I39" s="130" t="str">
        <f t="shared" si="0"/>
        <v/>
      </c>
      <c r="J39" s="100"/>
      <c r="X39" s="49"/>
      <c r="Y39" s="64"/>
      <c r="Z39" s="64"/>
      <c r="AA39" s="64"/>
      <c r="AB39" s="64"/>
      <c r="AC39" s="64"/>
      <c r="AD39" s="64"/>
      <c r="AE39" s="64"/>
      <c r="AF39" s="67"/>
      <c r="AG39" s="65"/>
    </row>
    <row r="40" spans="1:33">
      <c r="A40" s="104"/>
      <c r="B40" s="105"/>
      <c r="C40" s="100"/>
      <c r="D40" s="100"/>
      <c r="E40" s="127"/>
      <c r="F40" s="127"/>
      <c r="G40" s="127"/>
      <c r="H40" s="196"/>
      <c r="I40" s="130" t="str">
        <f t="shared" si="0"/>
        <v/>
      </c>
      <c r="J40" s="100"/>
      <c r="X40" s="49"/>
      <c r="Y40" s="64"/>
      <c r="Z40" s="64"/>
      <c r="AA40" s="64"/>
      <c r="AB40" s="64"/>
      <c r="AC40" s="64"/>
      <c r="AD40" s="64"/>
      <c r="AE40" s="64"/>
      <c r="AF40" s="67"/>
      <c r="AG40" s="65"/>
    </row>
    <row r="41" spans="1:33">
      <c r="A41" s="104"/>
      <c r="B41" s="105"/>
      <c r="C41" s="100"/>
      <c r="D41" s="100"/>
      <c r="E41" s="127"/>
      <c r="F41" s="127"/>
      <c r="G41" s="127"/>
      <c r="H41" s="196"/>
      <c r="I41" s="130" t="str">
        <f t="shared" si="0"/>
        <v/>
      </c>
      <c r="J41" s="100"/>
      <c r="X41" s="49"/>
      <c r="Y41" s="64"/>
      <c r="Z41" s="64"/>
      <c r="AA41" s="64"/>
      <c r="AB41" s="64"/>
      <c r="AC41" s="64"/>
      <c r="AD41" s="64"/>
      <c r="AE41" s="64"/>
      <c r="AF41" s="67"/>
      <c r="AG41" s="65"/>
    </row>
    <row r="42" spans="1:33">
      <c r="A42" s="104"/>
      <c r="B42" s="105"/>
      <c r="C42" s="100"/>
      <c r="D42" s="100"/>
      <c r="E42" s="127"/>
      <c r="F42" s="127"/>
      <c r="G42" s="127"/>
      <c r="H42" s="196"/>
      <c r="I42" s="130" t="str">
        <f t="shared" si="0"/>
        <v/>
      </c>
      <c r="J42" s="100"/>
      <c r="X42" s="49"/>
      <c r="Y42" s="64"/>
      <c r="Z42" s="64"/>
      <c r="AA42" s="64"/>
      <c r="AB42" s="64"/>
      <c r="AC42" s="64"/>
      <c r="AD42" s="64"/>
      <c r="AE42" s="64"/>
      <c r="AF42" s="67"/>
      <c r="AG42" s="65"/>
    </row>
    <row r="43" spans="1:33">
      <c r="A43" s="104"/>
      <c r="B43" s="105"/>
      <c r="C43" s="100"/>
      <c r="D43" s="100"/>
      <c r="E43" s="127"/>
      <c r="F43" s="127"/>
      <c r="G43" s="127"/>
      <c r="H43" s="196"/>
      <c r="I43" s="130" t="str">
        <f t="shared" si="0"/>
        <v/>
      </c>
      <c r="J43" s="100"/>
      <c r="X43" s="49"/>
      <c r="Y43" s="64"/>
      <c r="Z43" s="64"/>
      <c r="AA43" s="64"/>
      <c r="AB43" s="64"/>
      <c r="AC43" s="64"/>
      <c r="AD43" s="64"/>
      <c r="AE43" s="64"/>
      <c r="AF43" s="67"/>
      <c r="AG43" s="65"/>
    </row>
    <row r="44" spans="1:33">
      <c r="A44" s="104"/>
      <c r="B44" s="105"/>
      <c r="C44" s="100"/>
      <c r="D44" s="100"/>
      <c r="E44" s="127"/>
      <c r="F44" s="127"/>
      <c r="G44" s="127"/>
      <c r="H44" s="196"/>
      <c r="I44" s="130" t="str">
        <f t="shared" si="0"/>
        <v/>
      </c>
      <c r="J44" s="100"/>
      <c r="X44" s="49"/>
      <c r="Y44" s="64"/>
      <c r="Z44" s="64"/>
      <c r="AA44" s="64"/>
      <c r="AB44" s="64"/>
      <c r="AC44" s="64"/>
      <c r="AD44" s="64"/>
      <c r="AE44" s="64"/>
      <c r="AF44" s="67"/>
      <c r="AG44" s="65"/>
    </row>
    <row r="45" spans="1:33">
      <c r="A45" s="104"/>
      <c r="B45" s="105"/>
      <c r="C45" s="100"/>
      <c r="D45" s="100"/>
      <c r="E45" s="127"/>
      <c r="F45" s="127"/>
      <c r="G45" s="127"/>
      <c r="H45" s="196"/>
      <c r="I45" s="130" t="str">
        <f t="shared" si="0"/>
        <v/>
      </c>
      <c r="J45" s="100"/>
      <c r="X45" s="49"/>
      <c r="Y45" s="64"/>
      <c r="Z45" s="64"/>
      <c r="AA45" s="64"/>
      <c r="AB45" s="64"/>
      <c r="AC45" s="64"/>
      <c r="AD45" s="64"/>
      <c r="AE45" s="64"/>
      <c r="AF45" s="67"/>
      <c r="AG45" s="65"/>
    </row>
    <row r="46" spans="1:33">
      <c r="A46" s="104"/>
      <c r="B46" s="105"/>
      <c r="C46" s="100"/>
      <c r="D46" s="100"/>
      <c r="E46" s="127"/>
      <c r="F46" s="127"/>
      <c r="G46" s="127"/>
      <c r="H46" s="196"/>
      <c r="I46" s="130" t="str">
        <f t="shared" si="0"/>
        <v/>
      </c>
      <c r="J46" s="100"/>
      <c r="X46" s="49"/>
      <c r="Y46" s="64"/>
      <c r="Z46" s="64"/>
      <c r="AA46" s="64"/>
      <c r="AB46" s="64"/>
      <c r="AC46" s="64"/>
      <c r="AD46" s="64"/>
      <c r="AE46" s="64"/>
      <c r="AF46" s="67"/>
      <c r="AG46" s="65"/>
    </row>
    <row r="47" spans="1:33">
      <c r="A47" s="104"/>
      <c r="B47" s="105"/>
      <c r="C47" s="100"/>
      <c r="D47" s="100"/>
      <c r="E47" s="127"/>
      <c r="F47" s="127"/>
      <c r="G47" s="127"/>
      <c r="H47" s="196"/>
      <c r="I47" s="130" t="str">
        <f t="shared" si="0"/>
        <v/>
      </c>
      <c r="J47" s="100"/>
      <c r="X47" s="49"/>
      <c r="Y47" s="64"/>
      <c r="Z47" s="64"/>
      <c r="AA47" s="64"/>
      <c r="AB47" s="64"/>
      <c r="AC47" s="64"/>
      <c r="AD47" s="64"/>
      <c r="AE47" s="64"/>
      <c r="AF47" s="67"/>
      <c r="AG47" s="65"/>
    </row>
    <row r="48" spans="1:33">
      <c r="A48" s="104"/>
      <c r="B48" s="105"/>
      <c r="C48" s="100"/>
      <c r="D48" s="100"/>
      <c r="E48" s="127"/>
      <c r="F48" s="127"/>
      <c r="G48" s="127"/>
      <c r="H48" s="196"/>
      <c r="I48" s="130" t="str">
        <f t="shared" si="0"/>
        <v/>
      </c>
      <c r="J48" s="100"/>
      <c r="X48" s="49"/>
      <c r="Y48" s="64"/>
      <c r="Z48" s="64"/>
      <c r="AA48" s="64"/>
      <c r="AB48" s="64"/>
      <c r="AC48" s="64"/>
      <c r="AD48" s="64"/>
      <c r="AE48" s="64"/>
      <c r="AF48" s="67"/>
      <c r="AG48" s="65"/>
    </row>
    <row r="49" spans="1:33">
      <c r="A49" s="104"/>
      <c r="B49" s="105"/>
      <c r="C49" s="100"/>
      <c r="D49" s="100"/>
      <c r="E49" s="127"/>
      <c r="F49" s="127"/>
      <c r="G49" s="127"/>
      <c r="H49" s="196"/>
      <c r="I49" s="130" t="str">
        <f t="shared" si="0"/>
        <v/>
      </c>
      <c r="J49" s="100"/>
      <c r="X49" s="49"/>
      <c r="Y49" s="64"/>
      <c r="Z49" s="64"/>
      <c r="AA49" s="64"/>
      <c r="AB49" s="64"/>
      <c r="AC49" s="64"/>
      <c r="AD49" s="64"/>
      <c r="AE49" s="64"/>
      <c r="AF49" s="67"/>
      <c r="AG49" s="65"/>
    </row>
    <row r="50" spans="1:33">
      <c r="A50" s="104"/>
      <c r="B50" s="105"/>
      <c r="C50" s="100"/>
      <c r="D50" s="100"/>
      <c r="E50" s="127"/>
      <c r="F50" s="127"/>
      <c r="G50" s="127"/>
      <c r="H50" s="196"/>
      <c r="I50" s="130" t="str">
        <f t="shared" si="0"/>
        <v/>
      </c>
      <c r="J50" s="100"/>
      <c r="X50" s="49"/>
      <c r="Y50" s="64"/>
      <c r="Z50" s="64"/>
      <c r="AA50" s="64"/>
      <c r="AB50" s="64"/>
      <c r="AC50" s="64"/>
      <c r="AD50" s="64"/>
      <c r="AE50" s="64"/>
      <c r="AF50" s="67"/>
      <c r="AG50" s="65"/>
    </row>
    <row r="51" spans="1:33">
      <c r="A51" s="104"/>
      <c r="B51" s="105"/>
      <c r="C51" s="100"/>
      <c r="D51" s="100"/>
      <c r="E51" s="127"/>
      <c r="F51" s="127"/>
      <c r="G51" s="127"/>
      <c r="H51" s="196"/>
      <c r="I51" s="130" t="str">
        <f t="shared" si="0"/>
        <v/>
      </c>
      <c r="J51" s="100"/>
      <c r="X51" s="49"/>
      <c r="Y51" s="64"/>
      <c r="Z51" s="64"/>
      <c r="AA51" s="64"/>
      <c r="AB51" s="64"/>
      <c r="AC51" s="64"/>
      <c r="AD51" s="64"/>
      <c r="AE51" s="64"/>
      <c r="AF51" s="67"/>
      <c r="AG51" s="65"/>
    </row>
    <row r="52" spans="1:33">
      <c r="A52" s="104"/>
      <c r="B52" s="105"/>
      <c r="C52" s="100"/>
      <c r="D52" s="100"/>
      <c r="E52" s="127"/>
      <c r="F52" s="127"/>
      <c r="G52" s="127"/>
      <c r="H52" s="196"/>
      <c r="I52" s="130" t="str">
        <f t="shared" si="0"/>
        <v/>
      </c>
      <c r="J52" s="100"/>
      <c r="X52" s="49"/>
      <c r="Y52" s="64"/>
      <c r="Z52" s="64"/>
      <c r="AA52" s="64"/>
      <c r="AB52" s="64"/>
      <c r="AC52" s="64"/>
      <c r="AD52" s="64"/>
      <c r="AE52" s="64"/>
      <c r="AF52" s="67"/>
      <c r="AG52" s="65"/>
    </row>
    <row r="53" spans="1:33">
      <c r="A53" s="104"/>
      <c r="B53" s="105"/>
      <c r="C53" s="100"/>
      <c r="D53" s="100"/>
      <c r="E53" s="127"/>
      <c r="F53" s="127"/>
      <c r="G53" s="127"/>
      <c r="H53" s="196"/>
      <c r="I53" s="130" t="str">
        <f t="shared" si="0"/>
        <v/>
      </c>
      <c r="J53" s="100"/>
      <c r="X53" s="49"/>
      <c r="Y53" s="64"/>
      <c r="Z53" s="64"/>
      <c r="AA53" s="64"/>
      <c r="AB53" s="64"/>
      <c r="AC53" s="64"/>
      <c r="AD53" s="64"/>
      <c r="AE53" s="64"/>
      <c r="AF53" s="67"/>
      <c r="AG53" s="65"/>
    </row>
    <row r="54" spans="1:33">
      <c r="A54" s="104"/>
      <c r="B54" s="105"/>
      <c r="C54" s="100"/>
      <c r="D54" s="100"/>
      <c r="E54" s="127"/>
      <c r="F54" s="127"/>
      <c r="G54" s="127"/>
      <c r="H54" s="196"/>
      <c r="I54" s="130" t="str">
        <f t="shared" si="0"/>
        <v/>
      </c>
      <c r="J54" s="100"/>
      <c r="X54" s="49"/>
      <c r="Y54" s="64"/>
      <c r="Z54" s="64"/>
      <c r="AA54" s="64"/>
      <c r="AB54" s="64"/>
      <c r="AC54" s="64"/>
      <c r="AD54" s="64"/>
      <c r="AE54" s="64"/>
      <c r="AF54" s="67"/>
      <c r="AG54" s="65"/>
    </row>
    <row r="55" spans="1:33">
      <c r="A55" s="104"/>
      <c r="B55" s="105"/>
      <c r="C55" s="100"/>
      <c r="D55" s="100"/>
      <c r="E55" s="127"/>
      <c r="F55" s="127"/>
      <c r="G55" s="127"/>
      <c r="H55" s="196"/>
      <c r="I55" s="130" t="str">
        <f t="shared" si="0"/>
        <v/>
      </c>
      <c r="J55" s="100"/>
      <c r="X55" s="49"/>
      <c r="Y55" s="64"/>
      <c r="Z55" s="64"/>
      <c r="AA55" s="64"/>
      <c r="AB55" s="64"/>
      <c r="AC55" s="64"/>
      <c r="AD55" s="64"/>
      <c r="AE55" s="64"/>
      <c r="AF55" s="67"/>
      <c r="AG55" s="65"/>
    </row>
    <row r="56" spans="1:33">
      <c r="A56" s="104"/>
      <c r="B56" s="105"/>
      <c r="C56" s="100"/>
      <c r="D56" s="100"/>
      <c r="E56" s="127"/>
      <c r="F56" s="127"/>
      <c r="G56" s="127"/>
      <c r="H56" s="196"/>
      <c r="I56" s="130" t="str">
        <f t="shared" si="0"/>
        <v/>
      </c>
      <c r="J56" s="100"/>
      <c r="X56" s="49"/>
      <c r="Y56" s="64"/>
      <c r="Z56" s="64"/>
      <c r="AA56" s="64"/>
      <c r="AB56" s="64"/>
      <c r="AC56" s="64"/>
      <c r="AD56" s="64"/>
      <c r="AE56" s="64"/>
      <c r="AF56" s="67"/>
      <c r="AG56" s="65"/>
    </row>
    <row r="57" spans="1:33">
      <c r="A57" s="104"/>
      <c r="B57" s="105"/>
      <c r="C57" s="100"/>
      <c r="D57" s="100"/>
      <c r="E57" s="127"/>
      <c r="F57" s="127"/>
      <c r="G57" s="127"/>
      <c r="H57" s="196"/>
      <c r="I57" s="130" t="str">
        <f t="shared" si="0"/>
        <v/>
      </c>
      <c r="J57" s="100"/>
      <c r="X57" s="49"/>
      <c r="Y57" s="64"/>
      <c r="Z57" s="64"/>
      <c r="AA57" s="64"/>
      <c r="AB57" s="64"/>
      <c r="AC57" s="64"/>
      <c r="AD57" s="64"/>
      <c r="AE57" s="64"/>
      <c r="AF57" s="67"/>
      <c r="AG57" s="65"/>
    </row>
    <row r="58" spans="1:33">
      <c r="A58" s="104"/>
      <c r="B58" s="105"/>
      <c r="C58" s="100"/>
      <c r="D58" s="100"/>
      <c r="E58" s="127"/>
      <c r="F58" s="127"/>
      <c r="G58" s="127"/>
      <c r="H58" s="196"/>
      <c r="I58" s="130" t="str">
        <f t="shared" si="0"/>
        <v/>
      </c>
      <c r="J58" s="100"/>
      <c r="X58" s="49"/>
      <c r="Y58" s="64"/>
      <c r="Z58" s="64"/>
      <c r="AA58" s="64"/>
      <c r="AB58" s="64"/>
      <c r="AC58" s="64"/>
      <c r="AD58" s="64"/>
      <c r="AE58" s="64"/>
      <c r="AF58" s="67"/>
      <c r="AG58" s="65"/>
    </row>
    <row r="59" spans="1:33">
      <c r="A59" s="104"/>
      <c r="B59" s="105"/>
      <c r="C59" s="100"/>
      <c r="D59" s="100"/>
      <c r="E59" s="127"/>
      <c r="F59" s="127"/>
      <c r="G59" s="127"/>
      <c r="H59" s="196"/>
      <c r="I59" s="130" t="str">
        <f t="shared" si="0"/>
        <v/>
      </c>
      <c r="J59" s="100"/>
      <c r="X59" s="49"/>
      <c r="Y59" s="64"/>
      <c r="Z59" s="64"/>
      <c r="AA59" s="64"/>
      <c r="AB59" s="64"/>
      <c r="AC59" s="64"/>
      <c r="AD59" s="64"/>
      <c r="AE59" s="64"/>
      <c r="AF59" s="67"/>
      <c r="AG59" s="65"/>
    </row>
    <row r="60" spans="1:33">
      <c r="A60" s="104"/>
      <c r="B60" s="105"/>
      <c r="C60" s="100"/>
      <c r="D60" s="100"/>
      <c r="E60" s="127"/>
      <c r="F60" s="127"/>
      <c r="G60" s="127"/>
      <c r="H60" s="196"/>
      <c r="I60" s="130" t="str">
        <f t="shared" si="0"/>
        <v/>
      </c>
      <c r="J60" s="100"/>
      <c r="X60" s="49"/>
      <c r="Y60" s="64"/>
      <c r="Z60" s="64"/>
      <c r="AA60" s="64"/>
      <c r="AB60" s="64"/>
      <c r="AC60" s="64"/>
      <c r="AD60" s="64"/>
      <c r="AE60" s="64"/>
      <c r="AF60" s="67"/>
      <c r="AG60" s="65"/>
    </row>
    <row r="61" spans="1:33">
      <c r="A61" s="104"/>
      <c r="B61" s="105"/>
      <c r="C61" s="100"/>
      <c r="D61" s="100"/>
      <c r="E61" s="127"/>
      <c r="F61" s="127"/>
      <c r="G61" s="127"/>
      <c r="H61" s="196"/>
      <c r="I61" s="130" t="str">
        <f t="shared" si="0"/>
        <v/>
      </c>
      <c r="J61" s="100"/>
      <c r="X61" s="49"/>
      <c r="Y61" s="64"/>
      <c r="Z61" s="64"/>
      <c r="AA61" s="64"/>
      <c r="AB61" s="64"/>
      <c r="AC61" s="64"/>
      <c r="AD61" s="64"/>
      <c r="AE61" s="64"/>
      <c r="AF61" s="67"/>
      <c r="AG61" s="65"/>
    </row>
    <row r="62" spans="1:33">
      <c r="A62" s="104"/>
      <c r="B62" s="105"/>
      <c r="C62" s="100"/>
      <c r="D62" s="100"/>
      <c r="E62" s="127"/>
      <c r="F62" s="127"/>
      <c r="G62" s="127"/>
      <c r="H62" s="196"/>
      <c r="I62" s="130" t="str">
        <f t="shared" si="0"/>
        <v/>
      </c>
      <c r="J62" s="100"/>
      <c r="X62" s="49"/>
      <c r="Y62" s="64"/>
      <c r="Z62" s="64"/>
      <c r="AA62" s="64"/>
      <c r="AB62" s="64"/>
      <c r="AC62" s="64"/>
      <c r="AD62" s="64"/>
      <c r="AE62" s="64"/>
      <c r="AF62" s="67"/>
      <c r="AG62" s="65"/>
    </row>
    <row r="63" spans="1:33">
      <c r="A63" s="104"/>
      <c r="B63" s="105"/>
      <c r="C63" s="100"/>
      <c r="D63" s="100"/>
      <c r="E63" s="127"/>
      <c r="F63" s="127"/>
      <c r="G63" s="127"/>
      <c r="H63" s="196"/>
      <c r="I63" s="130" t="str">
        <f t="shared" si="0"/>
        <v/>
      </c>
      <c r="J63" s="100"/>
      <c r="X63" s="49"/>
      <c r="Y63" s="64"/>
      <c r="Z63" s="64"/>
      <c r="AA63" s="64"/>
      <c r="AB63" s="64"/>
      <c r="AC63" s="64"/>
      <c r="AD63" s="64"/>
      <c r="AE63" s="64"/>
      <c r="AF63" s="67"/>
      <c r="AG63" s="65"/>
    </row>
    <row r="64" spans="1:33">
      <c r="A64" s="104"/>
      <c r="B64" s="105"/>
      <c r="C64" s="100"/>
      <c r="D64" s="100"/>
      <c r="E64" s="127"/>
      <c r="F64" s="127"/>
      <c r="G64" s="127"/>
      <c r="H64" s="196"/>
      <c r="I64" s="130" t="str">
        <f t="shared" si="0"/>
        <v/>
      </c>
      <c r="J64" s="100"/>
      <c r="X64" s="49"/>
      <c r="Y64" s="64"/>
      <c r="Z64" s="64"/>
      <c r="AA64" s="64"/>
      <c r="AB64" s="64"/>
      <c r="AC64" s="64"/>
      <c r="AD64" s="64"/>
      <c r="AE64" s="64"/>
      <c r="AF64" s="67"/>
      <c r="AG64" s="65"/>
    </row>
    <row r="65" spans="1:33">
      <c r="A65" s="104"/>
      <c r="B65" s="105"/>
      <c r="C65" s="100"/>
      <c r="D65" s="100"/>
      <c r="E65" s="127"/>
      <c r="F65" s="127"/>
      <c r="G65" s="127"/>
      <c r="H65" s="196"/>
      <c r="I65" s="130" t="str">
        <f t="shared" si="0"/>
        <v/>
      </c>
      <c r="J65" s="100"/>
      <c r="X65" s="49"/>
      <c r="Y65" s="64"/>
      <c r="Z65" s="64"/>
      <c r="AA65" s="64"/>
      <c r="AB65" s="64"/>
      <c r="AC65" s="64"/>
      <c r="AD65" s="64"/>
      <c r="AE65" s="64"/>
      <c r="AF65" s="67"/>
      <c r="AG65" s="65"/>
    </row>
    <row r="66" spans="1:33">
      <c r="A66" s="104"/>
      <c r="B66" s="105"/>
      <c r="C66" s="100"/>
      <c r="D66" s="100"/>
      <c r="E66" s="127"/>
      <c r="F66" s="127"/>
      <c r="G66" s="127"/>
      <c r="H66" s="196"/>
      <c r="I66" s="130" t="str">
        <f t="shared" si="0"/>
        <v/>
      </c>
      <c r="J66" s="100"/>
      <c r="X66" s="49"/>
      <c r="Y66" s="64"/>
      <c r="Z66" s="64"/>
      <c r="AA66" s="64"/>
      <c r="AB66" s="64"/>
      <c r="AC66" s="64"/>
      <c r="AD66" s="64"/>
      <c r="AE66" s="64"/>
      <c r="AF66" s="67"/>
      <c r="AG66" s="65"/>
    </row>
    <row r="67" spans="1:33">
      <c r="A67" s="104"/>
      <c r="B67" s="105"/>
      <c r="C67" s="100"/>
      <c r="D67" s="100"/>
      <c r="E67" s="127"/>
      <c r="F67" s="127"/>
      <c r="G67" s="127"/>
      <c r="H67" s="196"/>
      <c r="I67" s="130" t="str">
        <f t="shared" si="0"/>
        <v/>
      </c>
      <c r="J67" s="100"/>
      <c r="X67" s="49"/>
      <c r="Y67" s="64"/>
      <c r="Z67" s="64"/>
      <c r="AA67" s="64"/>
      <c r="AB67" s="64"/>
      <c r="AC67" s="64"/>
      <c r="AD67" s="64"/>
      <c r="AE67" s="64"/>
      <c r="AF67" s="67"/>
      <c r="AG67" s="65"/>
    </row>
    <row r="68" spans="1:33">
      <c r="A68" s="104"/>
      <c r="B68" s="105"/>
      <c r="C68" s="100"/>
      <c r="D68" s="100"/>
      <c r="E68" s="127"/>
      <c r="F68" s="127"/>
      <c r="G68" s="127"/>
      <c r="H68" s="196"/>
      <c r="I68" s="130" t="str">
        <f>IF(E68="","",PRODUCT(E68,F68,H68))</f>
        <v/>
      </c>
      <c r="J68" s="100"/>
      <c r="X68" s="49"/>
      <c r="Y68" s="64"/>
      <c r="Z68" s="64"/>
      <c r="AA68" s="64"/>
      <c r="AB68" s="64"/>
      <c r="AC68" s="64"/>
      <c r="AD68" s="64"/>
      <c r="AE68" s="64"/>
      <c r="AF68" s="67"/>
      <c r="AG68" s="65"/>
    </row>
    <row r="69" spans="1:33" ht="37.5">
      <c r="A69" s="170"/>
      <c r="B69" s="171"/>
      <c r="C69" s="171"/>
      <c r="D69" s="171"/>
      <c r="E69" s="347" t="s">
        <v>763</v>
      </c>
      <c r="F69" s="347"/>
      <c r="G69" s="347"/>
      <c r="H69" s="348"/>
      <c r="I69" s="67">
        <f>SUM(I3:I68)</f>
        <v>0</v>
      </c>
      <c r="J69" s="66"/>
      <c r="M69"/>
      <c r="X69" s="36"/>
      <c r="Y69" s="30"/>
      <c r="Z69" s="30"/>
      <c r="AA69" s="30"/>
      <c r="AB69" s="30"/>
      <c r="AC69" s="30"/>
      <c r="AD69" s="37" t="s">
        <v>215</v>
      </c>
      <c r="AE69" s="37"/>
      <c r="AF69" s="67">
        <f>SUM(AF3:AF68)</f>
        <v>810844</v>
      </c>
      <c r="AG69" s="66"/>
    </row>
    <row r="70" spans="1:33">
      <c r="M70"/>
    </row>
    <row r="71" spans="1:33">
      <c r="A71" t="s">
        <v>135</v>
      </c>
      <c r="B71"/>
      <c r="C71"/>
      <c r="D71" t="s">
        <v>139</v>
      </c>
      <c r="E71"/>
      <c r="F71"/>
      <c r="G71"/>
      <c r="H71"/>
      <c r="I71"/>
      <c r="M71"/>
    </row>
    <row r="72" spans="1:33">
      <c r="A72" s="43"/>
      <c r="B72" s="44" t="s">
        <v>456</v>
      </c>
      <c r="C72" s="4"/>
      <c r="D72" s="4"/>
      <c r="E72" s="4"/>
      <c r="F72" s="4"/>
      <c r="G72" s="4"/>
      <c r="H72" s="4"/>
      <c r="I72" s="4"/>
      <c r="J72" s="45"/>
      <c r="L72" s="21"/>
      <c r="M72"/>
    </row>
    <row r="73" spans="1:33">
      <c r="A73" s="43"/>
      <c r="B73" s="1" t="s">
        <v>138</v>
      </c>
      <c r="C73" s="3"/>
      <c r="D73" s="3"/>
      <c r="E73" s="3"/>
      <c r="F73" s="3"/>
      <c r="G73" s="3"/>
      <c r="H73" s="3"/>
      <c r="I73" s="3"/>
      <c r="J73" s="2"/>
      <c r="L73" s="21"/>
    </row>
    <row r="74" spans="1:33">
      <c r="A74" s="43"/>
      <c r="B74" s="1" t="s">
        <v>136</v>
      </c>
      <c r="C74" s="3"/>
      <c r="D74" s="3"/>
      <c r="E74" s="3"/>
      <c r="F74" s="3"/>
      <c r="G74" s="3"/>
      <c r="H74" s="3"/>
      <c r="I74" s="3"/>
      <c r="J74" s="2"/>
      <c r="L74" s="21"/>
    </row>
    <row r="75" spans="1:33">
      <c r="A75" s="43"/>
      <c r="B75" s="46" t="s">
        <v>137</v>
      </c>
      <c r="C75" s="5"/>
      <c r="D75" s="5"/>
      <c r="E75" s="5"/>
      <c r="F75" s="5"/>
      <c r="G75" s="5"/>
      <c r="H75" s="5"/>
      <c r="I75" s="5"/>
      <c r="J75" s="6"/>
      <c r="L75" s="21"/>
    </row>
  </sheetData>
  <sheetProtection sheet="1" formatCells="0" formatColumns="0" formatRows="0" selectLockedCells="1" autoFilter="0"/>
  <autoFilter ref="I2:I69" xr:uid="{00000000-0009-0000-0000-000005000000}"/>
  <mergeCells count="1">
    <mergeCell ref="E69:H69"/>
  </mergeCells>
  <phoneticPr fontId="1"/>
  <dataValidations count="4">
    <dataValidation type="list" allowBlank="1" showInputMessage="1" showErrorMessage="1" sqref="A70:C70 A76:C116 X3:X69" xr:uid="{00000000-0002-0000-0500-000000000000}">
      <formula1>"①,②,③,④,⑤,⑥,⑦,⑧"</formula1>
    </dataValidation>
    <dataValidation type="list" allowBlank="1" showInputMessage="1" showErrorMessage="1" sqref="A3:A69" xr:uid="{00000000-0002-0000-0500-000001000000}">
      <formula1>"①,②,③,④,⑤"</formula1>
    </dataValidation>
    <dataValidation type="list" allowBlank="1" showInputMessage="1" showErrorMessage="1" sqref="C3:D68" xr:uid="{A6EBA824-DA38-4588-89E4-46F9FBB3EDA0}">
      <formula1>"○,,"</formula1>
    </dataValidation>
    <dataValidation type="list" allowBlank="1" showInputMessage="1" showErrorMessage="1" sqref="H3:H68" xr:uid="{BDCFD093-2F54-4443-AF53-0B47E3A9CC78}">
      <formula1>"1.08,1.1"</formula1>
    </dataValidation>
  </dataValidations>
  <pageMargins left="0.70866141732283472" right="0.70866141732283472" top="0.74803149606299213" bottom="0.74803149606299213" header="0.31496062992125984" footer="0.31496062992125984"/>
  <pageSetup paperSize="9" fitToHeight="0"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7416" r:id="rId4" name="Check Box 8">
              <controlPr defaultSize="0" autoFill="0" autoLine="0" autoPict="0">
                <anchor moveWithCells="1">
                  <from>
                    <xdr:col>0</xdr:col>
                    <xdr:colOff>95250</xdr:colOff>
                    <xdr:row>70</xdr:row>
                    <xdr:rowOff>200025</xdr:rowOff>
                  </from>
                  <to>
                    <xdr:col>0</xdr:col>
                    <xdr:colOff>323850</xdr:colOff>
                    <xdr:row>72</xdr:row>
                    <xdr:rowOff>28575</xdr:rowOff>
                  </to>
                </anchor>
              </controlPr>
            </control>
          </mc:Choice>
        </mc:AlternateContent>
        <mc:AlternateContent xmlns:mc="http://schemas.openxmlformats.org/markup-compatibility/2006">
          <mc:Choice Requires="x14">
            <control shapeId="17417" r:id="rId5" name="Check Box 9">
              <controlPr defaultSize="0" autoFill="0" autoLine="0" autoPict="0">
                <anchor moveWithCells="1">
                  <from>
                    <xdr:col>0</xdr:col>
                    <xdr:colOff>95250</xdr:colOff>
                    <xdr:row>71</xdr:row>
                    <xdr:rowOff>209550</xdr:rowOff>
                  </from>
                  <to>
                    <xdr:col>0</xdr:col>
                    <xdr:colOff>323850</xdr:colOff>
                    <xdr:row>73</xdr:row>
                    <xdr:rowOff>38100</xdr:rowOff>
                  </to>
                </anchor>
              </controlPr>
            </control>
          </mc:Choice>
        </mc:AlternateContent>
        <mc:AlternateContent xmlns:mc="http://schemas.openxmlformats.org/markup-compatibility/2006">
          <mc:Choice Requires="x14">
            <control shapeId="17418" r:id="rId6" name="Check Box 10">
              <controlPr defaultSize="0" autoFill="0" autoLine="0" autoPict="0">
                <anchor moveWithCells="1">
                  <from>
                    <xdr:col>0</xdr:col>
                    <xdr:colOff>104775</xdr:colOff>
                    <xdr:row>73</xdr:row>
                    <xdr:rowOff>209550</xdr:rowOff>
                  </from>
                  <to>
                    <xdr:col>0</xdr:col>
                    <xdr:colOff>333375</xdr:colOff>
                    <xdr:row>75</xdr:row>
                    <xdr:rowOff>38100</xdr:rowOff>
                  </to>
                </anchor>
              </controlPr>
            </control>
          </mc:Choice>
        </mc:AlternateContent>
        <mc:AlternateContent xmlns:mc="http://schemas.openxmlformats.org/markup-compatibility/2006">
          <mc:Choice Requires="x14">
            <control shapeId="17419" r:id="rId7" name="Check Box 11">
              <controlPr defaultSize="0" autoFill="0" autoLine="0" autoPict="0">
                <anchor moveWithCells="1">
                  <from>
                    <xdr:col>0</xdr:col>
                    <xdr:colOff>104775</xdr:colOff>
                    <xdr:row>72</xdr:row>
                    <xdr:rowOff>219075</xdr:rowOff>
                  </from>
                  <to>
                    <xdr:col>0</xdr:col>
                    <xdr:colOff>333375</xdr:colOff>
                    <xdr:row>74</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19"/>
  <sheetViews>
    <sheetView showGridLines="0" view="pageBreakPreview" zoomScaleNormal="100" zoomScaleSheetLayoutView="100" workbookViewId="0">
      <selection activeCell="K14" sqref="K14"/>
    </sheetView>
  </sheetViews>
  <sheetFormatPr defaultRowHeight="18.75"/>
  <cols>
    <col min="8" max="8" width="10.625" customWidth="1"/>
    <col min="9" max="9" width="6.625" customWidth="1"/>
  </cols>
  <sheetData>
    <row r="1" spans="1:9" ht="24">
      <c r="A1" s="114" t="s">
        <v>498</v>
      </c>
    </row>
    <row r="3" spans="1:9" ht="111.75" customHeight="1">
      <c r="A3" s="271" t="s">
        <v>765</v>
      </c>
      <c r="B3" s="271"/>
      <c r="C3" s="271"/>
      <c r="D3" s="271"/>
      <c r="E3" s="271"/>
      <c r="F3" s="271"/>
      <c r="G3" s="271"/>
      <c r="H3" s="271"/>
      <c r="I3" s="271"/>
    </row>
    <row r="5" spans="1:9">
      <c r="A5" t="s">
        <v>499</v>
      </c>
    </row>
    <row r="6" spans="1:9" ht="37.5" customHeight="1">
      <c r="A6" s="306" t="s">
        <v>766</v>
      </c>
      <c r="B6" s="306"/>
      <c r="C6" s="306"/>
      <c r="D6" s="306"/>
      <c r="E6" s="306"/>
      <c r="F6" s="306"/>
      <c r="G6" s="306"/>
      <c r="H6" s="306"/>
    </row>
    <row r="7" spans="1:9">
      <c r="A7" t="s">
        <v>500</v>
      </c>
    </row>
    <row r="8" spans="1:9">
      <c r="A8" t="s">
        <v>767</v>
      </c>
    </row>
    <row r="9" spans="1:9">
      <c r="A9" t="s">
        <v>501</v>
      </c>
    </row>
    <row r="10" spans="1:9" ht="31.5" customHeight="1">
      <c r="A10" s="17" t="s">
        <v>768</v>
      </c>
      <c r="C10" s="306"/>
      <c r="D10" s="306"/>
      <c r="E10" s="306"/>
      <c r="F10" s="306"/>
      <c r="G10" s="306"/>
      <c r="H10" s="306"/>
      <c r="I10" s="17" t="s">
        <v>502</v>
      </c>
    </row>
    <row r="12" spans="1:9">
      <c r="A12" t="s">
        <v>503</v>
      </c>
    </row>
    <row r="13" spans="1:9">
      <c r="A13" t="s">
        <v>504</v>
      </c>
    </row>
    <row r="14" spans="1:9">
      <c r="A14" t="s">
        <v>505</v>
      </c>
    </row>
    <row r="15" spans="1:9">
      <c r="A15" s="17" t="s">
        <v>506</v>
      </c>
      <c r="B15" s="306"/>
      <c r="C15" s="306"/>
      <c r="D15" s="306"/>
      <c r="E15" s="306"/>
      <c r="F15" s="306"/>
      <c r="G15" s="306"/>
      <c r="H15" s="306"/>
      <c r="I15" s="17" t="s">
        <v>502</v>
      </c>
    </row>
    <row r="17" spans="1:8">
      <c r="A17" t="s">
        <v>507</v>
      </c>
    </row>
    <row r="18" spans="1:8">
      <c r="A18" t="s">
        <v>508</v>
      </c>
    </row>
    <row r="19" spans="1:8" ht="91.5" customHeight="1">
      <c r="A19" s="17"/>
      <c r="B19" s="306"/>
      <c r="C19" s="306"/>
      <c r="D19" s="306"/>
      <c r="E19" s="306"/>
      <c r="F19" s="306"/>
      <c r="G19" s="306"/>
      <c r="H19" s="306"/>
    </row>
  </sheetData>
  <mergeCells count="5">
    <mergeCell ref="A3:I3"/>
    <mergeCell ref="A6:H6"/>
    <mergeCell ref="C10:H10"/>
    <mergeCell ref="B15:H15"/>
    <mergeCell ref="B19:H1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0</xdr:col>
                    <xdr:colOff>333375</xdr:colOff>
                    <xdr:row>5</xdr:row>
                    <xdr:rowOff>447675</xdr:rowOff>
                  </from>
                  <to>
                    <xdr:col>0</xdr:col>
                    <xdr:colOff>561975</xdr:colOff>
                    <xdr:row>7</xdr:row>
                    <xdr:rowOff>38100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657225</xdr:colOff>
                    <xdr:row>5</xdr:row>
                    <xdr:rowOff>438150</xdr:rowOff>
                  </from>
                  <to>
                    <xdr:col>2</xdr:col>
                    <xdr:colOff>200025</xdr:colOff>
                    <xdr:row>7</xdr:row>
                    <xdr:rowOff>28575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xdr:col>
                    <xdr:colOff>266700</xdr:colOff>
                    <xdr:row>5</xdr:row>
                    <xdr:rowOff>438150</xdr:rowOff>
                  </from>
                  <to>
                    <xdr:col>3</xdr:col>
                    <xdr:colOff>495300</xdr:colOff>
                    <xdr:row>7</xdr:row>
                    <xdr:rowOff>28575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4</xdr:col>
                    <xdr:colOff>542925</xdr:colOff>
                    <xdr:row>5</xdr:row>
                    <xdr:rowOff>438150</xdr:rowOff>
                  </from>
                  <to>
                    <xdr:col>5</xdr:col>
                    <xdr:colOff>85725</xdr:colOff>
                    <xdr:row>7</xdr:row>
                    <xdr:rowOff>28575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0</xdr:col>
                    <xdr:colOff>323850</xdr:colOff>
                    <xdr:row>6</xdr:row>
                    <xdr:rowOff>209550</xdr:rowOff>
                  </from>
                  <to>
                    <xdr:col>0</xdr:col>
                    <xdr:colOff>552450</xdr:colOff>
                    <xdr:row>8</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2</xdr:col>
                    <xdr:colOff>0</xdr:colOff>
                    <xdr:row>6</xdr:row>
                    <xdr:rowOff>200025</xdr:rowOff>
                  </from>
                  <to>
                    <xdr:col>2</xdr:col>
                    <xdr:colOff>228600</xdr:colOff>
                    <xdr:row>8</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333375</xdr:colOff>
                    <xdr:row>7</xdr:row>
                    <xdr:rowOff>200025</xdr:rowOff>
                  </from>
                  <to>
                    <xdr:col>0</xdr:col>
                    <xdr:colOff>561975</xdr:colOff>
                    <xdr:row>9</xdr:row>
                    <xdr:rowOff>28575</xdr:rowOff>
                  </to>
                </anchor>
              </controlPr>
            </control>
          </mc:Choice>
        </mc:AlternateContent>
        <mc:AlternateContent xmlns:mc="http://schemas.openxmlformats.org/markup-compatibility/2006">
          <mc:Choice Requires="x14">
            <control shapeId="64521" r:id="rId11" name="Check Box 9">
              <controlPr defaultSize="0" autoFill="0" autoLine="0" autoPict="0">
                <anchor moveWithCells="1">
                  <from>
                    <xdr:col>3</xdr:col>
                    <xdr:colOff>304800</xdr:colOff>
                    <xdr:row>6</xdr:row>
                    <xdr:rowOff>190500</xdr:rowOff>
                  </from>
                  <to>
                    <xdr:col>3</xdr:col>
                    <xdr:colOff>533400</xdr:colOff>
                    <xdr:row>8</xdr:row>
                    <xdr:rowOff>19050</xdr:rowOff>
                  </to>
                </anchor>
              </controlPr>
            </control>
          </mc:Choice>
        </mc:AlternateContent>
        <mc:AlternateContent xmlns:mc="http://schemas.openxmlformats.org/markup-compatibility/2006">
          <mc:Choice Requires="x14">
            <control shapeId="64522" r:id="rId12" name="Check Box 10">
              <controlPr defaultSize="0" autoFill="0" autoLine="0" autoPict="0">
                <anchor moveWithCells="1">
                  <from>
                    <xdr:col>4</xdr:col>
                    <xdr:colOff>428625</xdr:colOff>
                    <xdr:row>6</xdr:row>
                    <xdr:rowOff>190500</xdr:rowOff>
                  </from>
                  <to>
                    <xdr:col>4</xdr:col>
                    <xdr:colOff>657225</xdr:colOff>
                    <xdr:row>8</xdr:row>
                    <xdr:rowOff>19050</xdr:rowOff>
                  </to>
                </anchor>
              </controlPr>
            </control>
          </mc:Choice>
        </mc:AlternateContent>
        <mc:AlternateContent xmlns:mc="http://schemas.openxmlformats.org/markup-compatibility/2006">
          <mc:Choice Requires="x14">
            <control shapeId="64523" r:id="rId13" name="Check Box 11">
              <controlPr defaultSize="0" autoFill="0" autoLine="0" autoPict="0">
                <anchor moveWithCells="1">
                  <from>
                    <xdr:col>6</xdr:col>
                    <xdr:colOff>104775</xdr:colOff>
                    <xdr:row>6</xdr:row>
                    <xdr:rowOff>200025</xdr:rowOff>
                  </from>
                  <to>
                    <xdr:col>6</xdr:col>
                    <xdr:colOff>333375</xdr:colOff>
                    <xdr:row>8</xdr:row>
                    <xdr:rowOff>28575</xdr:rowOff>
                  </to>
                </anchor>
              </controlPr>
            </control>
          </mc:Choice>
        </mc:AlternateContent>
        <mc:AlternateContent xmlns:mc="http://schemas.openxmlformats.org/markup-compatibility/2006">
          <mc:Choice Requires="x14">
            <control shapeId="64524" r:id="rId14" name="Check Box 12">
              <controlPr defaultSize="0" autoFill="0" autoLine="0" autoPict="0">
                <anchor moveWithCells="1">
                  <from>
                    <xdr:col>2</xdr:col>
                    <xdr:colOff>381000</xdr:colOff>
                    <xdr:row>11</xdr:row>
                    <xdr:rowOff>200025</xdr:rowOff>
                  </from>
                  <to>
                    <xdr:col>2</xdr:col>
                    <xdr:colOff>609600</xdr:colOff>
                    <xdr:row>13</xdr:row>
                    <xdr:rowOff>28575</xdr:rowOff>
                  </to>
                </anchor>
              </controlPr>
            </control>
          </mc:Choice>
        </mc:AlternateContent>
        <mc:AlternateContent xmlns:mc="http://schemas.openxmlformats.org/markup-compatibility/2006">
          <mc:Choice Requires="x14">
            <control shapeId="64525" r:id="rId15" name="Check Box 13">
              <controlPr defaultSize="0" autoFill="0" autoLine="0" autoPict="0">
                <anchor moveWithCells="1">
                  <from>
                    <xdr:col>5</xdr:col>
                    <xdr:colOff>28575</xdr:colOff>
                    <xdr:row>11</xdr:row>
                    <xdr:rowOff>200025</xdr:rowOff>
                  </from>
                  <to>
                    <xdr:col>5</xdr:col>
                    <xdr:colOff>257175</xdr:colOff>
                    <xdr:row>13</xdr:row>
                    <xdr:rowOff>28575</xdr:rowOff>
                  </to>
                </anchor>
              </controlPr>
            </control>
          </mc:Choice>
        </mc:AlternateContent>
        <mc:AlternateContent xmlns:mc="http://schemas.openxmlformats.org/markup-compatibility/2006">
          <mc:Choice Requires="x14">
            <control shapeId="64526" r:id="rId16" name="Check Box 14">
              <controlPr defaultSize="0" autoFill="0" autoLine="0" autoPict="0">
                <anchor moveWithCells="1">
                  <from>
                    <xdr:col>0</xdr:col>
                    <xdr:colOff>323850</xdr:colOff>
                    <xdr:row>11</xdr:row>
                    <xdr:rowOff>209550</xdr:rowOff>
                  </from>
                  <to>
                    <xdr:col>0</xdr:col>
                    <xdr:colOff>552450</xdr:colOff>
                    <xdr:row>13</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DW51"/>
  <sheetViews>
    <sheetView showGridLines="0" zoomScaleNormal="100" zoomScaleSheetLayoutView="100" workbookViewId="0">
      <selection activeCell="Q42" sqref="Q42:AS42"/>
    </sheetView>
  </sheetViews>
  <sheetFormatPr defaultColWidth="1.875" defaultRowHeight="18.75"/>
  <cols>
    <col min="5" max="5" width="2.625" customWidth="1"/>
    <col min="36" max="36" width="2.75" customWidth="1"/>
    <col min="39" max="39" width="2.625" customWidth="1"/>
    <col min="41" max="41" width="1.875" customWidth="1"/>
    <col min="42" max="42" width="2.5" customWidth="1"/>
    <col min="44" max="44" width="1.5" customWidth="1"/>
    <col min="45" max="45" width="2.25" customWidth="1"/>
    <col min="118" max="118" width="2.5" customWidth="1"/>
    <col min="121" max="121" width="2.625" customWidth="1"/>
    <col min="122" max="122" width="2.375" customWidth="1"/>
    <col min="124" max="124" width="2.375" customWidth="1"/>
  </cols>
  <sheetData>
    <row r="1" spans="5:127" ht="18.75" customHeight="1">
      <c r="E1" t="s">
        <v>115</v>
      </c>
      <c r="AK1" s="1" t="s">
        <v>114</v>
      </c>
      <c r="AL1" s="3"/>
      <c r="AM1" s="3"/>
      <c r="AN1" s="3"/>
      <c r="AO1" s="382"/>
      <c r="AP1" s="223"/>
      <c r="AQ1" s="223"/>
      <c r="AR1" s="223"/>
      <c r="AS1" s="383"/>
      <c r="AU1" t="s">
        <v>646</v>
      </c>
      <c r="BY1" s="68" t="s">
        <v>382</v>
      </c>
      <c r="BZ1" s="68"/>
      <c r="CA1" s="68"/>
      <c r="CB1" s="68"/>
      <c r="CC1" s="68"/>
      <c r="CD1" s="68"/>
      <c r="CE1" s="68"/>
      <c r="CF1" s="138"/>
      <c r="CI1" t="s">
        <v>115</v>
      </c>
      <c r="DO1" s="1" t="s">
        <v>114</v>
      </c>
      <c r="DP1" s="3"/>
      <c r="DQ1" s="3"/>
      <c r="DR1" s="3"/>
      <c r="DS1" s="395" t="s">
        <v>478</v>
      </c>
      <c r="DT1" s="253"/>
      <c r="DU1" s="253"/>
      <c r="DV1" s="253"/>
      <c r="DW1" s="396"/>
    </row>
    <row r="2" spans="5:127" ht="30.95" customHeight="1">
      <c r="E2" s="249" t="s">
        <v>76</v>
      </c>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U2" t="s">
        <v>647</v>
      </c>
      <c r="BY2" s="138"/>
      <c r="BZ2" s="138"/>
      <c r="CA2" s="138"/>
      <c r="CB2" s="138"/>
      <c r="CC2" s="138"/>
      <c r="CD2" s="138"/>
      <c r="CE2" s="138"/>
      <c r="CF2" s="138"/>
      <c r="CI2" s="249" t="s">
        <v>76</v>
      </c>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row>
    <row r="3" spans="5:127" ht="19.5" thickBot="1">
      <c r="AI3" t="s">
        <v>7</v>
      </c>
      <c r="AK3" s="226">
        <f>IF(①要望書１!I1="","",①要望書１!I1)</f>
        <v>5</v>
      </c>
      <c r="AL3" s="226"/>
      <c r="AM3" t="s">
        <v>6</v>
      </c>
      <c r="AN3" s="225"/>
      <c r="AO3" s="225"/>
      <c r="AP3" t="s">
        <v>5</v>
      </c>
      <c r="AQ3" s="225"/>
      <c r="AR3" s="225"/>
      <c r="AS3" t="s">
        <v>4</v>
      </c>
      <c r="AU3" t="s">
        <v>648</v>
      </c>
      <c r="DM3" t="s">
        <v>7</v>
      </c>
      <c r="DO3" s="226">
        <v>5</v>
      </c>
      <c r="DP3" s="226"/>
      <c r="DQ3" t="s">
        <v>6</v>
      </c>
      <c r="DR3" s="250">
        <v>4</v>
      </c>
      <c r="DS3" s="250"/>
      <c r="DT3" t="s">
        <v>5</v>
      </c>
      <c r="DU3" s="250">
        <v>1</v>
      </c>
      <c r="DV3" s="250"/>
      <c r="DW3" t="s">
        <v>4</v>
      </c>
    </row>
    <row r="4" spans="5:127" ht="9.9499999999999993" customHeight="1" thickTop="1">
      <c r="AU4" s="79"/>
      <c r="AV4" s="389" t="s">
        <v>405</v>
      </c>
      <c r="AW4" s="389"/>
      <c r="AX4" s="389"/>
      <c r="AY4" s="389"/>
      <c r="AZ4" s="389"/>
      <c r="BA4" s="389"/>
      <c r="BB4" s="389"/>
      <c r="BC4" s="389"/>
      <c r="BD4" s="389"/>
      <c r="BE4" s="389"/>
      <c r="BF4" s="81"/>
      <c r="BG4" s="51"/>
      <c r="BH4" s="51"/>
      <c r="BI4" s="51"/>
      <c r="BJ4" s="51"/>
      <c r="BK4" s="51"/>
      <c r="BL4" s="51"/>
      <c r="BM4" s="51"/>
      <c r="BN4" s="51"/>
      <c r="BO4" s="51"/>
      <c r="BP4" s="51"/>
      <c r="BQ4" s="51"/>
      <c r="BR4" s="51"/>
      <c r="BS4" s="51"/>
      <c r="BT4" s="51"/>
      <c r="BU4" s="51"/>
      <c r="BV4" s="51"/>
      <c r="BW4" s="51"/>
      <c r="BX4" s="51"/>
      <c r="BY4" s="51"/>
      <c r="BZ4" s="51"/>
      <c r="CA4" s="51"/>
      <c r="CB4" s="51"/>
      <c r="CC4" s="51"/>
      <c r="CD4" s="51"/>
      <c r="CE4" s="52"/>
    </row>
    <row r="5" spans="5:127" ht="18.75" customHeight="1">
      <c r="E5" t="s">
        <v>79</v>
      </c>
      <c r="AU5" s="72"/>
      <c r="AV5" s="390"/>
      <c r="AW5" s="390"/>
      <c r="AX5" s="390"/>
      <c r="AY5" s="390"/>
      <c r="AZ5" s="390"/>
      <c r="BA5" s="390"/>
      <c r="BB5" s="390"/>
      <c r="BC5" s="390"/>
      <c r="BD5" s="390"/>
      <c r="BE5" s="390"/>
      <c r="BF5" s="80"/>
      <c r="CE5" s="54"/>
      <c r="CI5" t="s">
        <v>79</v>
      </c>
    </row>
    <row r="6" spans="5:127" ht="10.5" customHeight="1">
      <c r="AU6" s="72"/>
      <c r="AV6" s="80"/>
      <c r="AW6" s="80"/>
      <c r="AX6" s="80"/>
      <c r="AY6" s="80"/>
      <c r="AZ6" s="80"/>
      <c r="BA6" s="80"/>
      <c r="BB6" s="80"/>
      <c r="BC6" s="80"/>
      <c r="BD6" s="80"/>
      <c r="BE6" s="80"/>
      <c r="BF6" s="80"/>
      <c r="CE6" s="54"/>
    </row>
    <row r="7" spans="5:127" ht="18.75" customHeight="1">
      <c r="T7" s="386" t="s">
        <v>409</v>
      </c>
      <c r="U7" s="386"/>
      <c r="V7" s="386"/>
      <c r="W7" s="386"/>
      <c r="X7" s="386"/>
      <c r="Y7" s="386"/>
      <c r="Z7" s="386"/>
      <c r="AA7" s="386"/>
      <c r="AB7" s="386"/>
      <c r="AD7" s="387" t="str">
        <f>IF(①要望書１!Q17="","",①要望書１!Q17)</f>
        <v/>
      </c>
      <c r="AE7" s="387"/>
      <c r="AF7" s="387"/>
      <c r="AG7" s="387"/>
      <c r="AH7" s="387"/>
      <c r="AI7" s="387"/>
      <c r="AJ7" s="387"/>
      <c r="AK7" s="387"/>
      <c r="AL7" s="387"/>
      <c r="AM7" s="387"/>
      <c r="AN7" s="387"/>
      <c r="AO7" s="387"/>
      <c r="AP7" s="387"/>
      <c r="AQ7" s="387"/>
      <c r="AR7" s="387"/>
      <c r="AS7" s="387"/>
      <c r="AU7" s="72" t="s">
        <v>406</v>
      </c>
      <c r="AW7" s="18"/>
      <c r="AX7" s="18"/>
      <c r="AY7" t="s">
        <v>425</v>
      </c>
      <c r="CE7" s="54"/>
      <c r="CX7" s="399" t="s">
        <v>409</v>
      </c>
      <c r="CY7" s="399"/>
      <c r="CZ7" s="399"/>
      <c r="DA7" s="399"/>
      <c r="DB7" s="399"/>
      <c r="DC7" s="399"/>
      <c r="DD7" s="399"/>
      <c r="DE7" s="399"/>
      <c r="DF7" s="399"/>
      <c r="DH7" s="400" t="s">
        <v>475</v>
      </c>
      <c r="DI7" s="400"/>
      <c r="DJ7" s="400"/>
      <c r="DK7" s="400"/>
      <c r="DL7" s="400"/>
      <c r="DM7" s="400"/>
      <c r="DN7" s="400"/>
      <c r="DO7" s="400"/>
      <c r="DP7" s="400"/>
      <c r="DQ7" s="400"/>
      <c r="DR7" s="400"/>
      <c r="DS7" s="400"/>
      <c r="DT7" s="400"/>
      <c r="DU7" s="400"/>
      <c r="DV7" s="400"/>
      <c r="DW7" s="400"/>
    </row>
    <row r="8" spans="5:127" ht="36" customHeight="1">
      <c r="T8" s="386"/>
      <c r="U8" s="386"/>
      <c r="V8" s="386"/>
      <c r="W8" s="386"/>
      <c r="X8" s="386"/>
      <c r="Y8" s="386"/>
      <c r="Z8" s="386"/>
      <c r="AA8" s="386"/>
      <c r="AB8" s="386"/>
      <c r="AC8" s="17"/>
      <c r="AD8" s="388" t="str">
        <f>IF(①要望書１!Q18="","",①要望書１!Q18)</f>
        <v/>
      </c>
      <c r="AE8" s="388"/>
      <c r="AF8" s="388"/>
      <c r="AG8" s="388"/>
      <c r="AH8" s="388"/>
      <c r="AI8" s="388"/>
      <c r="AJ8" s="388"/>
      <c r="AK8" s="388"/>
      <c r="AL8" s="388"/>
      <c r="AM8" s="388"/>
      <c r="AN8" s="388"/>
      <c r="AO8" s="388"/>
      <c r="AP8" s="388"/>
      <c r="AQ8" s="388"/>
      <c r="AR8" s="388"/>
      <c r="AS8" s="388"/>
      <c r="AU8" s="72"/>
      <c r="AW8" s="379" t="s">
        <v>757</v>
      </c>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54"/>
      <c r="CX8" s="399"/>
      <c r="CY8" s="399"/>
      <c r="CZ8" s="399"/>
      <c r="DA8" s="399"/>
      <c r="DB8" s="399"/>
      <c r="DC8" s="399"/>
      <c r="DD8" s="399"/>
      <c r="DE8" s="399"/>
      <c r="DF8" s="399"/>
      <c r="DG8" s="17"/>
      <c r="DH8" s="401" t="s">
        <v>476</v>
      </c>
      <c r="DI8" s="401"/>
      <c r="DJ8" s="401"/>
      <c r="DK8" s="401"/>
      <c r="DL8" s="401"/>
      <c r="DM8" s="401"/>
      <c r="DN8" s="401"/>
      <c r="DO8" s="401"/>
      <c r="DP8" s="401"/>
      <c r="DQ8" s="401"/>
      <c r="DR8" s="401"/>
      <c r="DS8" s="401"/>
      <c r="DT8" s="401"/>
      <c r="DU8" s="401"/>
      <c r="DV8" s="401"/>
      <c r="DW8" s="401"/>
    </row>
    <row r="9" spans="5:127" ht="37.5" customHeight="1">
      <c r="T9" s="392" t="s">
        <v>81</v>
      </c>
      <c r="U9" s="392"/>
      <c r="V9" s="392"/>
      <c r="W9" s="392"/>
      <c r="X9" s="392"/>
      <c r="Y9" s="392"/>
      <c r="Z9" s="392"/>
      <c r="AA9" s="392"/>
      <c r="AB9" s="392"/>
      <c r="AC9" s="17"/>
      <c r="AD9" s="388" t="str">
        <f>IF(①要望書１!Q13="","",①要望書１!Q13)</f>
        <v/>
      </c>
      <c r="AE9" s="388"/>
      <c r="AF9" s="388"/>
      <c r="AG9" s="388"/>
      <c r="AH9" s="388"/>
      <c r="AI9" s="388"/>
      <c r="AJ9" s="388"/>
      <c r="AK9" s="388"/>
      <c r="AL9" s="388"/>
      <c r="AM9" s="388"/>
      <c r="AN9" s="388"/>
      <c r="AO9" s="388"/>
      <c r="AP9" s="388"/>
      <c r="AQ9" s="388"/>
      <c r="AR9" s="388"/>
      <c r="AS9" s="388"/>
      <c r="AU9" s="381" t="s">
        <v>408</v>
      </c>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E9" s="54"/>
      <c r="CX9" s="398" t="s">
        <v>81</v>
      </c>
      <c r="CY9" s="398"/>
      <c r="CZ9" s="398"/>
      <c r="DA9" s="398"/>
      <c r="DB9" s="398"/>
      <c r="DC9" s="398"/>
      <c r="DD9" s="398"/>
      <c r="DE9" s="398"/>
      <c r="DF9" s="398"/>
      <c r="DG9" s="17"/>
      <c r="DH9" s="397" t="s">
        <v>474</v>
      </c>
      <c r="DI9" s="397"/>
      <c r="DJ9" s="397"/>
      <c r="DK9" s="397"/>
      <c r="DL9" s="397"/>
      <c r="DM9" s="397"/>
      <c r="DN9" s="397"/>
      <c r="DO9" s="397"/>
      <c r="DP9" s="397"/>
      <c r="DQ9" s="397"/>
      <c r="DR9" s="397"/>
      <c r="DS9" s="397"/>
      <c r="DT9" s="397"/>
      <c r="DU9" s="397"/>
      <c r="DV9" s="397"/>
      <c r="DW9" s="397"/>
    </row>
    <row r="10" spans="5:127" ht="36" customHeight="1">
      <c r="T10" s="392" t="s">
        <v>82</v>
      </c>
      <c r="U10" s="392"/>
      <c r="V10" s="392"/>
      <c r="W10" s="392"/>
      <c r="X10" s="392"/>
      <c r="Y10" s="392"/>
      <c r="Z10" s="392"/>
      <c r="AA10" s="392"/>
      <c r="AB10" s="392"/>
      <c r="AC10" s="17"/>
      <c r="AD10" s="388" t="str">
        <f>IF(①要望書１!Q16="","",①要望書１!Q15&amp;"　"&amp;①要望書１!Q16)</f>
        <v/>
      </c>
      <c r="AE10" s="388"/>
      <c r="AF10" s="388"/>
      <c r="AG10" s="388"/>
      <c r="AH10" s="388"/>
      <c r="AI10" s="388"/>
      <c r="AJ10" s="388"/>
      <c r="AK10" s="388"/>
      <c r="AL10" s="388"/>
      <c r="AM10" s="388"/>
      <c r="AN10" s="388"/>
      <c r="AO10" s="388"/>
      <c r="AP10" s="388"/>
      <c r="AQ10" s="388"/>
      <c r="AR10" s="388"/>
      <c r="AS10" s="139" t="s">
        <v>83</v>
      </c>
      <c r="AU10" s="381" t="s">
        <v>649</v>
      </c>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c r="CC10" s="306"/>
      <c r="CD10" s="306"/>
      <c r="CE10" s="54"/>
      <c r="CX10" s="398" t="s">
        <v>82</v>
      </c>
      <c r="CY10" s="398"/>
      <c r="CZ10" s="398"/>
      <c r="DA10" s="398"/>
      <c r="DB10" s="398"/>
      <c r="DC10" s="398"/>
      <c r="DD10" s="398"/>
      <c r="DE10" s="398"/>
      <c r="DF10" s="398"/>
      <c r="DG10" s="17"/>
      <c r="DH10" s="397" t="s">
        <v>473</v>
      </c>
      <c r="DI10" s="397"/>
      <c r="DJ10" s="397"/>
      <c r="DK10" s="397"/>
      <c r="DL10" s="397"/>
      <c r="DM10" s="397"/>
      <c r="DN10" s="397"/>
      <c r="DO10" s="397"/>
      <c r="DP10" s="397"/>
      <c r="DQ10" s="397"/>
      <c r="DR10" s="397"/>
      <c r="DS10" s="397"/>
      <c r="DT10" s="397"/>
      <c r="DU10" s="397"/>
      <c r="DV10" s="397"/>
      <c r="DW10" s="188" t="s">
        <v>83</v>
      </c>
    </row>
    <row r="11" spans="5:127" ht="18.75" customHeight="1">
      <c r="AU11" s="55" t="s">
        <v>908</v>
      </c>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E11" s="54"/>
    </row>
    <row r="12" spans="5:127" ht="18.75" customHeight="1">
      <c r="E12" s="306" t="s">
        <v>84</v>
      </c>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U12" s="55" t="s">
        <v>909</v>
      </c>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E12" s="54"/>
      <c r="CI12" s="306" t="s">
        <v>84</v>
      </c>
      <c r="CJ12" s="306"/>
      <c r="CK12" s="306"/>
      <c r="CL12" s="306"/>
      <c r="CM12" s="306"/>
      <c r="CN12" s="306"/>
      <c r="CO12" s="306"/>
      <c r="CP12" s="306"/>
      <c r="CQ12" s="306"/>
      <c r="CR12" s="306"/>
      <c r="CS12" s="306"/>
      <c r="CT12" s="306"/>
      <c r="CU12" s="306"/>
      <c r="CV12" s="306"/>
      <c r="CW12" s="306"/>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row>
    <row r="13" spans="5:127" ht="18.75" customHeight="1">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U13" s="381" t="s">
        <v>771</v>
      </c>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E13" s="54"/>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row>
    <row r="14" spans="5:127" ht="9.9499999999999993" customHeight="1">
      <c r="AU14" s="381" t="s">
        <v>910</v>
      </c>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c r="BZ14" s="306"/>
      <c r="CA14" s="306"/>
      <c r="CB14" s="306"/>
      <c r="CC14" s="306"/>
      <c r="CD14" s="306"/>
      <c r="CE14" s="54"/>
    </row>
    <row r="15" spans="5:127" ht="18.75" customHeight="1">
      <c r="E15" s="226" t="s">
        <v>85</v>
      </c>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U15" s="381"/>
      <c r="AV15" s="306"/>
      <c r="AW15" s="306"/>
      <c r="AX15" s="306"/>
      <c r="AY15" s="306"/>
      <c r="AZ15" s="306"/>
      <c r="BA15" s="306"/>
      <c r="BB15" s="306"/>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54"/>
      <c r="CI15" s="226" t="s">
        <v>85</v>
      </c>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row>
    <row r="16" spans="5:127" ht="9.9499999999999993" customHeight="1" thickBot="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U16" s="393"/>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58"/>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row>
    <row r="17" spans="5:127" ht="38.25" customHeight="1" thickTop="1">
      <c r="E17" s="17" t="s">
        <v>86</v>
      </c>
      <c r="K17" s="384" t="str">
        <f>IF(①要望書１!Q44="","",①要望書１!Q44)</f>
        <v/>
      </c>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Y17" s="7"/>
      <c r="AZ17" s="7"/>
      <c r="BF17" s="7"/>
      <c r="BX17" s="7"/>
      <c r="CI17" s="17" t="s">
        <v>86</v>
      </c>
      <c r="CO17" s="397" t="s">
        <v>477</v>
      </c>
      <c r="CP17" s="397"/>
      <c r="CQ17" s="397"/>
      <c r="CR17" s="397"/>
      <c r="CS17" s="397"/>
      <c r="CT17" s="397"/>
      <c r="CU17" s="397"/>
      <c r="CV17" s="397"/>
      <c r="CW17" s="397"/>
      <c r="CX17" s="397"/>
      <c r="CY17" s="397"/>
      <c r="CZ17" s="397"/>
      <c r="DA17" s="397"/>
      <c r="DB17" s="397"/>
      <c r="DC17" s="397"/>
      <c r="DD17" s="397"/>
      <c r="DE17" s="397"/>
      <c r="DF17" s="397"/>
      <c r="DG17" s="397"/>
      <c r="DH17" s="397"/>
      <c r="DI17" s="397"/>
      <c r="DJ17" s="397"/>
      <c r="DK17" s="397"/>
      <c r="DL17" s="397"/>
      <c r="DM17" s="397"/>
      <c r="DN17" s="397"/>
      <c r="DO17" s="397"/>
      <c r="DP17" s="397"/>
      <c r="DQ17" s="397"/>
      <c r="DR17" s="397"/>
      <c r="DS17" s="397"/>
      <c r="DT17" s="397"/>
      <c r="DU17" s="397"/>
      <c r="DV17" s="397"/>
      <c r="DW17" s="397"/>
    </row>
    <row r="18" spans="5:127" ht="18.75" customHeight="1">
      <c r="E18" t="s">
        <v>87</v>
      </c>
      <c r="K18" s="385" t="str">
        <f>IF(②申請書４!T8="","",②申請書４!T8)</f>
        <v/>
      </c>
      <c r="L18" s="385"/>
      <c r="M18" s="385"/>
      <c r="N18" s="385"/>
      <c r="O18" s="385"/>
      <c r="P18" s="385"/>
      <c r="Q18" s="385"/>
      <c r="R18" s="385"/>
      <c r="S18" s="385"/>
      <c r="T18" s="385"/>
      <c r="U18" s="385"/>
      <c r="W18" t="s">
        <v>2</v>
      </c>
      <c r="AU18" t="s">
        <v>833</v>
      </c>
      <c r="AY18" s="7"/>
      <c r="AZ18" s="7"/>
      <c r="BF18" s="7"/>
      <c r="BX18" s="7"/>
      <c r="CI18" t="s">
        <v>87</v>
      </c>
      <c r="CO18" s="385">
        <v>810844</v>
      </c>
      <c r="CP18" s="385"/>
      <c r="CQ18" s="385"/>
      <c r="CR18" s="385"/>
      <c r="CS18" s="385"/>
      <c r="CT18" s="385"/>
      <c r="CU18" s="385"/>
      <c r="CV18" s="385"/>
      <c r="CW18" s="385"/>
      <c r="CX18" s="385"/>
      <c r="CY18" s="385"/>
      <c r="DA18" t="s">
        <v>2</v>
      </c>
    </row>
    <row r="19" spans="5:127" ht="18.75" customHeight="1">
      <c r="E19" t="s">
        <v>88</v>
      </c>
      <c r="K19" s="385" t="str">
        <f>IF(②申請書４!AB8="","",②申請書４!AB8)</f>
        <v/>
      </c>
      <c r="L19" s="385"/>
      <c r="M19" s="385"/>
      <c r="N19" s="385"/>
      <c r="O19" s="385"/>
      <c r="P19" s="385"/>
      <c r="Q19" s="385"/>
      <c r="R19" s="385"/>
      <c r="S19" s="385"/>
      <c r="T19" s="385"/>
      <c r="U19" s="385"/>
      <c r="W19" t="s">
        <v>2</v>
      </c>
      <c r="AU19" t="s">
        <v>833</v>
      </c>
      <c r="AY19" s="7"/>
      <c r="AZ19" s="7"/>
      <c r="BF19" s="7"/>
      <c r="BX19" s="7"/>
      <c r="CI19" t="s">
        <v>88</v>
      </c>
      <c r="CO19" s="385">
        <v>648000</v>
      </c>
      <c r="CP19" s="385"/>
      <c r="CQ19" s="385"/>
      <c r="CR19" s="385"/>
      <c r="CS19" s="385"/>
      <c r="CT19" s="385"/>
      <c r="CU19" s="385"/>
      <c r="CV19" s="385"/>
      <c r="CW19" s="385"/>
      <c r="CX19" s="385"/>
      <c r="CY19" s="385"/>
      <c r="DA19" t="s">
        <v>2</v>
      </c>
    </row>
    <row r="20" spans="5:127" ht="18.75" customHeight="1">
      <c r="E20" t="s">
        <v>89</v>
      </c>
      <c r="AY20" s="7"/>
      <c r="AZ20" s="7"/>
      <c r="BF20" s="7"/>
      <c r="BX20" s="7"/>
      <c r="CI20" t="s">
        <v>89</v>
      </c>
    </row>
    <row r="21" spans="5:127" ht="18.75" customHeight="1">
      <c r="H21" t="s">
        <v>77</v>
      </c>
      <c r="P21" t="s">
        <v>358</v>
      </c>
      <c r="R21" t="s">
        <v>7</v>
      </c>
      <c r="U21" s="225" t="str">
        <f>IF(AO1="","",AK3)</f>
        <v/>
      </c>
      <c r="V21" s="225"/>
      <c r="W21" t="s">
        <v>6</v>
      </c>
      <c r="Y21" s="225" t="str">
        <f>IF(AN3="","",AN3)</f>
        <v/>
      </c>
      <c r="Z21" s="225"/>
      <c r="AA21" t="s">
        <v>5</v>
      </c>
      <c r="AC21" s="225" t="str">
        <f>IF(AQ3="","",AQ3)</f>
        <v/>
      </c>
      <c r="AD21" s="225"/>
      <c r="AE21" t="s">
        <v>4</v>
      </c>
      <c r="AU21" t="s">
        <v>650</v>
      </c>
      <c r="AY21" s="7"/>
      <c r="AZ21" s="7"/>
      <c r="BF21" s="7"/>
      <c r="BX21" s="7"/>
      <c r="CL21" t="s">
        <v>77</v>
      </c>
      <c r="CT21" t="s">
        <v>90</v>
      </c>
      <c r="CV21" t="s">
        <v>7</v>
      </c>
      <c r="CY21" s="250">
        <v>5</v>
      </c>
      <c r="CZ21" s="250"/>
      <c r="DA21" t="s">
        <v>6</v>
      </c>
      <c r="DC21" s="250">
        <v>4</v>
      </c>
      <c r="DD21" s="250"/>
      <c r="DE21" t="s">
        <v>5</v>
      </c>
      <c r="DG21" s="250">
        <v>10</v>
      </c>
      <c r="DH21" s="250"/>
      <c r="DI21" t="s">
        <v>4</v>
      </c>
    </row>
    <row r="22" spans="5:127" ht="18.75" customHeight="1">
      <c r="H22" t="s">
        <v>78</v>
      </c>
      <c r="P22" t="s">
        <v>359</v>
      </c>
      <c r="R22" t="s">
        <v>7</v>
      </c>
      <c r="U22" s="225"/>
      <c r="V22" s="225"/>
      <c r="W22" t="s">
        <v>6</v>
      </c>
      <c r="Y22" s="225"/>
      <c r="Z22" s="225"/>
      <c r="AA22" t="s">
        <v>5</v>
      </c>
      <c r="AC22" s="225"/>
      <c r="AD22" s="225"/>
      <c r="AE22" t="s">
        <v>4</v>
      </c>
      <c r="AU22" t="s">
        <v>906</v>
      </c>
      <c r="AY22" s="7"/>
      <c r="AZ22" s="7"/>
      <c r="BF22" s="7"/>
      <c r="BX22" s="7"/>
      <c r="CL22" t="s">
        <v>78</v>
      </c>
      <c r="CT22" t="s">
        <v>90</v>
      </c>
      <c r="CV22" t="s">
        <v>7</v>
      </c>
      <c r="CY22" s="250">
        <v>6</v>
      </c>
      <c r="CZ22" s="250"/>
      <c r="DA22" t="s">
        <v>6</v>
      </c>
      <c r="DC22" s="250">
        <v>1</v>
      </c>
      <c r="DD22" s="250"/>
      <c r="DE22" t="s">
        <v>5</v>
      </c>
      <c r="DG22" s="250">
        <v>31</v>
      </c>
      <c r="DH22" s="250"/>
      <c r="DI22" t="s">
        <v>4</v>
      </c>
    </row>
    <row r="23" spans="5:127" ht="15" customHeight="1">
      <c r="AY23" s="7"/>
      <c r="AZ23" s="7"/>
      <c r="BF23" s="7"/>
      <c r="BX23" s="7"/>
    </row>
    <row r="24" spans="5:127" ht="18.75" customHeight="1">
      <c r="E24" t="s">
        <v>91</v>
      </c>
      <c r="AY24" s="7"/>
      <c r="AZ24" s="7"/>
      <c r="BF24" s="7"/>
      <c r="BX24" s="7"/>
      <c r="CI24" t="s">
        <v>91</v>
      </c>
    </row>
    <row r="25" spans="5:127" ht="18.75" customHeight="1">
      <c r="F25" s="234" t="s">
        <v>97</v>
      </c>
      <c r="G25" s="234"/>
      <c r="H25" s="234"/>
      <c r="I25" s="234"/>
      <c r="J25" s="234"/>
      <c r="K25" s="234"/>
      <c r="L25" s="234"/>
      <c r="M25" s="234"/>
      <c r="N25" s="234"/>
      <c r="O25" s="234"/>
      <c r="P25" s="302" t="s">
        <v>98</v>
      </c>
      <c r="Q25" s="224"/>
      <c r="R25" s="224"/>
      <c r="S25" s="224"/>
      <c r="T25" s="224"/>
      <c r="U25" s="224"/>
      <c r="V25" s="224"/>
      <c r="W25" s="224"/>
      <c r="X25" s="224"/>
      <c r="Y25" s="224"/>
      <c r="Z25" s="224"/>
      <c r="AA25" s="224"/>
      <c r="AB25" s="224"/>
      <c r="AC25" s="224"/>
      <c r="AD25" s="303"/>
      <c r="AE25" s="234" t="s">
        <v>99</v>
      </c>
      <c r="AF25" s="234"/>
      <c r="AG25" s="234"/>
      <c r="AH25" s="234"/>
      <c r="AI25" s="234"/>
      <c r="AJ25" s="234"/>
      <c r="AK25" s="234"/>
      <c r="AL25" s="234"/>
      <c r="AM25" s="234"/>
      <c r="AN25" s="234"/>
      <c r="AO25" s="234"/>
      <c r="AP25" s="234"/>
      <c r="AQ25" s="234"/>
      <c r="AR25" s="234"/>
      <c r="AY25" s="7"/>
      <c r="AZ25" s="7"/>
      <c r="BF25" s="7"/>
      <c r="BX25" s="7"/>
      <c r="CJ25" s="234" t="s">
        <v>97</v>
      </c>
      <c r="CK25" s="234"/>
      <c r="CL25" s="234"/>
      <c r="CM25" s="234"/>
      <c r="CN25" s="234"/>
      <c r="CO25" s="234"/>
      <c r="CP25" s="234"/>
      <c r="CQ25" s="234"/>
      <c r="CR25" s="234"/>
      <c r="CS25" s="234"/>
      <c r="CT25" s="302" t="s">
        <v>98</v>
      </c>
      <c r="CU25" s="224"/>
      <c r="CV25" s="224"/>
      <c r="CW25" s="224"/>
      <c r="CX25" s="224"/>
      <c r="CY25" s="224"/>
      <c r="CZ25" s="224"/>
      <c r="DA25" s="224"/>
      <c r="DB25" s="224"/>
      <c r="DC25" s="224"/>
      <c r="DD25" s="224"/>
      <c r="DE25" s="224"/>
      <c r="DF25" s="224"/>
      <c r="DG25" s="224"/>
      <c r="DH25" s="303"/>
      <c r="DI25" s="234" t="s">
        <v>99</v>
      </c>
      <c r="DJ25" s="234"/>
      <c r="DK25" s="234"/>
      <c r="DL25" s="234"/>
      <c r="DM25" s="234"/>
      <c r="DN25" s="234"/>
      <c r="DO25" s="234"/>
      <c r="DP25" s="234"/>
      <c r="DQ25" s="234"/>
      <c r="DR25" s="234"/>
      <c r="DS25" s="234"/>
      <c r="DT25" s="234"/>
      <c r="DU25" s="234"/>
      <c r="DV25" s="234"/>
    </row>
    <row r="26" spans="5:127" ht="18.75" customHeight="1">
      <c r="F26" s="228" t="s">
        <v>92</v>
      </c>
      <c r="G26" s="228"/>
      <c r="H26" s="228"/>
      <c r="I26" s="228"/>
      <c r="J26" s="228"/>
      <c r="K26" s="228"/>
      <c r="L26" s="228"/>
      <c r="M26" s="228"/>
      <c r="N26" s="228"/>
      <c r="O26" s="228"/>
      <c r="P26" s="375" t="str">
        <f>IF(①要望書１!Q21="","",①要望書１!Q21)</f>
        <v/>
      </c>
      <c r="Q26" s="376"/>
      <c r="R26" s="376"/>
      <c r="S26" s="376"/>
      <c r="T26" s="376"/>
      <c r="U26" s="376"/>
      <c r="V26" s="376"/>
      <c r="W26" s="376"/>
      <c r="X26" s="376"/>
      <c r="Y26" s="376"/>
      <c r="Z26" s="376"/>
      <c r="AA26" s="376"/>
      <c r="AB26" s="376"/>
      <c r="AC26" s="376"/>
      <c r="AD26" s="377"/>
      <c r="AE26" s="378" t="str">
        <f>IF(①要望書１!Q28="","",①要望書１!Q28)</f>
        <v/>
      </c>
      <c r="AF26" s="378"/>
      <c r="AG26" s="378"/>
      <c r="AH26" s="378"/>
      <c r="AI26" s="378"/>
      <c r="AJ26" s="378"/>
      <c r="AK26" s="378"/>
      <c r="AL26" s="378"/>
      <c r="AM26" s="378"/>
      <c r="AN26" s="378"/>
      <c r="AO26" s="378"/>
      <c r="AP26" s="378"/>
      <c r="AQ26" s="378"/>
      <c r="AR26" s="378"/>
      <c r="AY26" s="7"/>
      <c r="AZ26" s="7"/>
      <c r="BF26" s="7"/>
      <c r="BX26" s="7"/>
      <c r="CJ26" s="349" t="s">
        <v>92</v>
      </c>
      <c r="CK26" s="349"/>
      <c r="CL26" s="349"/>
      <c r="CM26" s="349"/>
      <c r="CN26" s="349"/>
      <c r="CO26" s="349"/>
      <c r="CP26" s="349"/>
      <c r="CQ26" s="349"/>
      <c r="CR26" s="349"/>
      <c r="CS26" s="349"/>
      <c r="CT26" s="350" t="s">
        <v>479</v>
      </c>
      <c r="CU26" s="351"/>
      <c r="CV26" s="351"/>
      <c r="CW26" s="351"/>
      <c r="CX26" s="351"/>
      <c r="CY26" s="351"/>
      <c r="CZ26" s="351"/>
      <c r="DA26" s="351"/>
      <c r="DB26" s="351"/>
      <c r="DC26" s="351"/>
      <c r="DD26" s="351"/>
      <c r="DE26" s="351"/>
      <c r="DF26" s="351"/>
      <c r="DG26" s="351"/>
      <c r="DH26" s="352"/>
      <c r="DI26" s="353" t="s">
        <v>491</v>
      </c>
      <c r="DJ26" s="353"/>
      <c r="DK26" s="353"/>
      <c r="DL26" s="353"/>
      <c r="DM26" s="353"/>
      <c r="DN26" s="353"/>
      <c r="DO26" s="353"/>
      <c r="DP26" s="353"/>
      <c r="DQ26" s="353"/>
      <c r="DR26" s="353"/>
      <c r="DS26" s="353"/>
      <c r="DT26" s="353"/>
      <c r="DU26" s="353"/>
      <c r="DV26" s="353"/>
    </row>
    <row r="27" spans="5:127" ht="36" customHeight="1">
      <c r="F27" s="227" t="s">
        <v>673</v>
      </c>
      <c r="G27" s="227"/>
      <c r="H27" s="227"/>
      <c r="I27" s="227"/>
      <c r="J27" s="227"/>
      <c r="K27" s="227"/>
      <c r="L27" s="227"/>
      <c r="M27" s="227"/>
      <c r="N27" s="227"/>
      <c r="O27" s="227"/>
      <c r="P27" s="372" t="str">
        <f>IF(①要望書１!Q22="","",①要望書１!Q22)</f>
        <v/>
      </c>
      <c r="Q27" s="373"/>
      <c r="R27" s="373"/>
      <c r="S27" s="373"/>
      <c r="T27" s="373"/>
      <c r="U27" s="373"/>
      <c r="V27" s="373"/>
      <c r="W27" s="373"/>
      <c r="X27" s="373"/>
      <c r="Y27" s="373"/>
      <c r="Z27" s="373"/>
      <c r="AA27" s="373"/>
      <c r="AB27" s="373"/>
      <c r="AC27" s="373"/>
      <c r="AD27" s="374"/>
      <c r="AE27" s="368" t="str">
        <f>IF(①要望書１!Q29="","",①要望書１!Q29)</f>
        <v/>
      </c>
      <c r="AF27" s="368"/>
      <c r="AG27" s="368"/>
      <c r="AH27" s="368"/>
      <c r="AI27" s="368"/>
      <c r="AJ27" s="368"/>
      <c r="AK27" s="368"/>
      <c r="AL27" s="368"/>
      <c r="AM27" s="368"/>
      <c r="AN27" s="368"/>
      <c r="AO27" s="368"/>
      <c r="AP27" s="368"/>
      <c r="AQ27" s="368"/>
      <c r="AR27" s="368"/>
      <c r="AY27" s="7"/>
      <c r="AZ27" s="7"/>
      <c r="BF27" s="7"/>
      <c r="BX27" s="7"/>
      <c r="CJ27" s="227" t="s">
        <v>673</v>
      </c>
      <c r="CK27" s="227"/>
      <c r="CL27" s="227"/>
      <c r="CM27" s="227"/>
      <c r="CN27" s="227"/>
      <c r="CO27" s="227"/>
      <c r="CP27" s="227"/>
      <c r="CQ27" s="227"/>
      <c r="CR27" s="227"/>
      <c r="CS27" s="227"/>
      <c r="CT27" s="354" t="s">
        <v>480</v>
      </c>
      <c r="CU27" s="355"/>
      <c r="CV27" s="355"/>
      <c r="CW27" s="355"/>
      <c r="CX27" s="355"/>
      <c r="CY27" s="355"/>
      <c r="CZ27" s="355"/>
      <c r="DA27" s="355"/>
      <c r="DB27" s="355"/>
      <c r="DC27" s="355"/>
      <c r="DD27" s="355"/>
      <c r="DE27" s="355"/>
      <c r="DF27" s="355"/>
      <c r="DG27" s="355"/>
      <c r="DH27" s="356"/>
      <c r="DI27" s="357" t="s">
        <v>492</v>
      </c>
      <c r="DJ27" s="357"/>
      <c r="DK27" s="357"/>
      <c r="DL27" s="357"/>
      <c r="DM27" s="357"/>
      <c r="DN27" s="357"/>
      <c r="DO27" s="357"/>
      <c r="DP27" s="357"/>
      <c r="DQ27" s="357"/>
      <c r="DR27" s="357"/>
      <c r="DS27" s="357"/>
      <c r="DT27" s="357"/>
      <c r="DU27" s="357"/>
      <c r="DV27" s="357"/>
    </row>
    <row r="28" spans="5:127" ht="18.75" customHeight="1">
      <c r="F28" s="349" t="s">
        <v>93</v>
      </c>
      <c r="G28" s="349"/>
      <c r="H28" s="349"/>
      <c r="I28" s="349"/>
      <c r="J28" s="349"/>
      <c r="K28" s="349"/>
      <c r="L28" s="349"/>
      <c r="M28" s="349"/>
      <c r="N28" s="349"/>
      <c r="O28" s="349"/>
      <c r="P28" s="375" t="str">
        <f>IF(①要望書１!Q23="","",①要望書１!Q23)</f>
        <v/>
      </c>
      <c r="Q28" s="376"/>
      <c r="R28" s="376"/>
      <c r="S28" s="376"/>
      <c r="T28" s="376"/>
      <c r="U28" s="376"/>
      <c r="V28" s="376"/>
      <c r="W28" s="376"/>
      <c r="X28" s="376"/>
      <c r="Y28" s="376"/>
      <c r="Z28" s="376"/>
      <c r="AA28" s="376"/>
      <c r="AB28" s="376"/>
      <c r="AC28" s="376"/>
      <c r="AD28" s="377"/>
      <c r="AE28" s="378" t="str">
        <f>IF(①要望書１!Q30="","",①要望書１!Q30)</f>
        <v/>
      </c>
      <c r="AF28" s="378"/>
      <c r="AG28" s="378"/>
      <c r="AH28" s="378"/>
      <c r="AI28" s="378"/>
      <c r="AJ28" s="378"/>
      <c r="AK28" s="378"/>
      <c r="AL28" s="378"/>
      <c r="AM28" s="378"/>
      <c r="AN28" s="378"/>
      <c r="AO28" s="378"/>
      <c r="AP28" s="378"/>
      <c r="AQ28" s="378"/>
      <c r="AR28" s="378"/>
      <c r="AY28" s="7"/>
      <c r="AZ28" s="7"/>
      <c r="BF28" s="7"/>
      <c r="BX28" s="7"/>
      <c r="CJ28" s="349" t="s">
        <v>93</v>
      </c>
      <c r="CK28" s="349"/>
      <c r="CL28" s="349"/>
      <c r="CM28" s="349"/>
      <c r="CN28" s="349"/>
      <c r="CO28" s="349"/>
      <c r="CP28" s="349"/>
      <c r="CQ28" s="349"/>
      <c r="CR28" s="349"/>
      <c r="CS28" s="349"/>
      <c r="CT28" s="350" t="s">
        <v>482</v>
      </c>
      <c r="CU28" s="351"/>
      <c r="CV28" s="351"/>
      <c r="CW28" s="351"/>
      <c r="CX28" s="351"/>
      <c r="CY28" s="351"/>
      <c r="CZ28" s="351"/>
      <c r="DA28" s="351"/>
      <c r="DB28" s="351"/>
      <c r="DC28" s="351"/>
      <c r="DD28" s="351"/>
      <c r="DE28" s="351"/>
      <c r="DF28" s="351"/>
      <c r="DG28" s="351"/>
      <c r="DH28" s="352"/>
      <c r="DI28" s="353" t="s">
        <v>493</v>
      </c>
      <c r="DJ28" s="353"/>
      <c r="DK28" s="353"/>
      <c r="DL28" s="353"/>
      <c r="DM28" s="353"/>
      <c r="DN28" s="353"/>
      <c r="DO28" s="353"/>
      <c r="DP28" s="353"/>
      <c r="DQ28" s="353"/>
      <c r="DR28" s="353"/>
      <c r="DS28" s="353"/>
      <c r="DT28" s="353"/>
      <c r="DU28" s="353"/>
      <c r="DV28" s="353"/>
    </row>
    <row r="29" spans="5:127" ht="39" customHeight="1">
      <c r="F29" s="228" t="s">
        <v>80</v>
      </c>
      <c r="G29" s="228"/>
      <c r="H29" s="228"/>
      <c r="I29" s="228"/>
      <c r="J29" s="228"/>
      <c r="K29" s="228"/>
      <c r="L29" s="228"/>
      <c r="M29" s="228"/>
      <c r="N29" s="228"/>
      <c r="O29" s="228"/>
      <c r="P29" s="372" t="str">
        <f>IF(①要望書１!Q24="","",①要望書１!Q24)</f>
        <v/>
      </c>
      <c r="Q29" s="373"/>
      <c r="R29" s="373"/>
      <c r="S29" s="373"/>
      <c r="T29" s="373"/>
      <c r="U29" s="373"/>
      <c r="V29" s="373"/>
      <c r="W29" s="373"/>
      <c r="X29" s="373"/>
      <c r="Y29" s="373"/>
      <c r="Z29" s="373"/>
      <c r="AA29" s="373"/>
      <c r="AB29" s="373"/>
      <c r="AC29" s="373"/>
      <c r="AD29" s="374"/>
      <c r="AE29" s="368" t="str">
        <f>IF(①要望書１!Q31="","",①要望書１!Q31)</f>
        <v/>
      </c>
      <c r="AF29" s="368"/>
      <c r="AG29" s="368"/>
      <c r="AH29" s="368"/>
      <c r="AI29" s="368"/>
      <c r="AJ29" s="368"/>
      <c r="AK29" s="368"/>
      <c r="AL29" s="368"/>
      <c r="AM29" s="368"/>
      <c r="AN29" s="368"/>
      <c r="AO29" s="368"/>
      <c r="AP29" s="368"/>
      <c r="AQ29" s="368"/>
      <c r="AR29" s="368"/>
      <c r="AY29" s="7"/>
      <c r="AZ29" s="7"/>
      <c r="BF29" s="7"/>
      <c r="BX29" s="7"/>
      <c r="CJ29" s="228" t="s">
        <v>80</v>
      </c>
      <c r="CK29" s="228"/>
      <c r="CL29" s="228"/>
      <c r="CM29" s="228"/>
      <c r="CN29" s="228"/>
      <c r="CO29" s="228"/>
      <c r="CP29" s="228"/>
      <c r="CQ29" s="228"/>
      <c r="CR29" s="228"/>
      <c r="CS29" s="228"/>
      <c r="CT29" s="362" t="s">
        <v>483</v>
      </c>
      <c r="CU29" s="363"/>
      <c r="CV29" s="363"/>
      <c r="CW29" s="363"/>
      <c r="CX29" s="363"/>
      <c r="CY29" s="363"/>
      <c r="CZ29" s="363"/>
      <c r="DA29" s="363"/>
      <c r="DB29" s="363"/>
      <c r="DC29" s="363"/>
      <c r="DD29" s="363"/>
      <c r="DE29" s="363"/>
      <c r="DF29" s="363"/>
      <c r="DG29" s="363"/>
      <c r="DH29" s="364"/>
      <c r="DI29" s="365" t="s">
        <v>494</v>
      </c>
      <c r="DJ29" s="365"/>
      <c r="DK29" s="365"/>
      <c r="DL29" s="365"/>
      <c r="DM29" s="365"/>
      <c r="DN29" s="365"/>
      <c r="DO29" s="365"/>
      <c r="DP29" s="365"/>
      <c r="DQ29" s="365"/>
      <c r="DR29" s="365"/>
      <c r="DS29" s="365"/>
      <c r="DT29" s="365"/>
      <c r="DU29" s="365"/>
      <c r="DV29" s="365"/>
    </row>
    <row r="30" spans="5:127" ht="18.75" customHeight="1">
      <c r="F30" s="349" t="s">
        <v>94</v>
      </c>
      <c r="G30" s="349"/>
      <c r="H30" s="349"/>
      <c r="I30" s="349"/>
      <c r="J30" s="349"/>
      <c r="K30" s="349"/>
      <c r="L30" s="349"/>
      <c r="M30" s="349"/>
      <c r="N30" s="349"/>
      <c r="O30" s="349"/>
      <c r="P30" s="372" t="str">
        <f>IF(①要望書１!Q25="","",①要望書１!Q25)</f>
        <v/>
      </c>
      <c r="Q30" s="373"/>
      <c r="R30" s="373"/>
      <c r="S30" s="373"/>
      <c r="T30" s="373"/>
      <c r="U30" s="373"/>
      <c r="V30" s="373"/>
      <c r="W30" s="373"/>
      <c r="X30" s="373"/>
      <c r="Y30" s="373"/>
      <c r="Z30" s="373"/>
      <c r="AA30" s="373"/>
      <c r="AB30" s="373"/>
      <c r="AC30" s="373"/>
      <c r="AD30" s="374"/>
      <c r="AE30" s="368" t="str">
        <f>IF(①要望書１!Q32="","",①要望書１!Q32)</f>
        <v/>
      </c>
      <c r="AF30" s="368"/>
      <c r="AG30" s="368"/>
      <c r="AH30" s="368"/>
      <c r="AI30" s="368"/>
      <c r="AJ30" s="368"/>
      <c r="AK30" s="368"/>
      <c r="AL30" s="368"/>
      <c r="AM30" s="368"/>
      <c r="AN30" s="368"/>
      <c r="AO30" s="368"/>
      <c r="AP30" s="368"/>
      <c r="AQ30" s="368"/>
      <c r="AR30" s="368"/>
      <c r="AY30" s="7"/>
      <c r="AZ30" s="7"/>
      <c r="BF30" s="7"/>
      <c r="BX30" s="7"/>
      <c r="CJ30" s="349" t="s">
        <v>94</v>
      </c>
      <c r="CK30" s="349"/>
      <c r="CL30" s="349"/>
      <c r="CM30" s="349"/>
      <c r="CN30" s="349"/>
      <c r="CO30" s="349"/>
      <c r="CP30" s="349"/>
      <c r="CQ30" s="349"/>
      <c r="CR30" s="349"/>
      <c r="CS30" s="349"/>
      <c r="CT30" s="350" t="s">
        <v>484</v>
      </c>
      <c r="CU30" s="351"/>
      <c r="CV30" s="351"/>
      <c r="CW30" s="351"/>
      <c r="CX30" s="351"/>
      <c r="CY30" s="351"/>
      <c r="CZ30" s="351"/>
      <c r="DA30" s="351"/>
      <c r="DB30" s="351"/>
      <c r="DC30" s="351"/>
      <c r="DD30" s="351"/>
      <c r="DE30" s="351"/>
      <c r="DF30" s="351"/>
      <c r="DG30" s="351"/>
      <c r="DH30" s="352"/>
      <c r="DI30" s="353" t="s">
        <v>495</v>
      </c>
      <c r="DJ30" s="353"/>
      <c r="DK30" s="353"/>
      <c r="DL30" s="353"/>
      <c r="DM30" s="353"/>
      <c r="DN30" s="353"/>
      <c r="DO30" s="353"/>
      <c r="DP30" s="353"/>
      <c r="DQ30" s="353"/>
      <c r="DR30" s="353"/>
      <c r="DS30" s="353"/>
      <c r="DT30" s="353"/>
      <c r="DU30" s="353"/>
      <c r="DV30" s="353"/>
    </row>
    <row r="31" spans="5:127" ht="18.75" customHeight="1">
      <c r="F31" s="349" t="s">
        <v>95</v>
      </c>
      <c r="G31" s="349"/>
      <c r="H31" s="349"/>
      <c r="I31" s="349"/>
      <c r="J31" s="349"/>
      <c r="K31" s="349"/>
      <c r="L31" s="349"/>
      <c r="M31" s="349"/>
      <c r="N31" s="349"/>
      <c r="O31" s="349"/>
      <c r="P31" s="372" t="str">
        <f>IF(①要望書１!Q26="","",①要望書１!Q26)</f>
        <v/>
      </c>
      <c r="Q31" s="373"/>
      <c r="R31" s="373"/>
      <c r="S31" s="373"/>
      <c r="T31" s="373"/>
      <c r="U31" s="373"/>
      <c r="V31" s="373"/>
      <c r="W31" s="373"/>
      <c r="X31" s="373"/>
      <c r="Y31" s="373"/>
      <c r="Z31" s="373"/>
      <c r="AA31" s="373"/>
      <c r="AB31" s="373"/>
      <c r="AC31" s="373"/>
      <c r="AD31" s="374"/>
      <c r="AE31" s="368" t="str">
        <f>IF(①要望書１!Q33="","",①要望書１!Q33)</f>
        <v/>
      </c>
      <c r="AF31" s="368"/>
      <c r="AG31" s="368"/>
      <c r="AH31" s="368"/>
      <c r="AI31" s="368"/>
      <c r="AJ31" s="368"/>
      <c r="AK31" s="368"/>
      <c r="AL31" s="368"/>
      <c r="AM31" s="368"/>
      <c r="AN31" s="368"/>
      <c r="AO31" s="368"/>
      <c r="AP31" s="368"/>
      <c r="AQ31" s="368"/>
      <c r="AR31" s="368"/>
      <c r="AY31" s="7"/>
      <c r="AZ31" s="7"/>
      <c r="BF31" s="7"/>
      <c r="BX31" s="7"/>
      <c r="CJ31" s="349" t="s">
        <v>95</v>
      </c>
      <c r="CK31" s="349"/>
      <c r="CL31" s="349"/>
      <c r="CM31" s="349"/>
      <c r="CN31" s="349"/>
      <c r="CO31" s="349"/>
      <c r="CP31" s="349"/>
      <c r="CQ31" s="349"/>
      <c r="CR31" s="349"/>
      <c r="CS31" s="349"/>
      <c r="CT31" s="350" t="s">
        <v>487</v>
      </c>
      <c r="CU31" s="351"/>
      <c r="CV31" s="351"/>
      <c r="CW31" s="351"/>
      <c r="CX31" s="351"/>
      <c r="CY31" s="351"/>
      <c r="CZ31" s="351"/>
      <c r="DA31" s="351"/>
      <c r="DB31" s="351"/>
      <c r="DC31" s="351"/>
      <c r="DD31" s="351"/>
      <c r="DE31" s="351"/>
      <c r="DF31" s="351"/>
      <c r="DG31" s="351"/>
      <c r="DH31" s="352"/>
      <c r="DI31" s="353" t="s">
        <v>485</v>
      </c>
      <c r="DJ31" s="353"/>
      <c r="DK31" s="353"/>
      <c r="DL31" s="353"/>
      <c r="DM31" s="353"/>
      <c r="DN31" s="353"/>
      <c r="DO31" s="353"/>
      <c r="DP31" s="353"/>
      <c r="DQ31" s="353"/>
      <c r="DR31" s="353"/>
      <c r="DS31" s="353"/>
      <c r="DT31" s="353"/>
      <c r="DU31" s="353"/>
      <c r="DV31" s="353"/>
    </row>
    <row r="32" spans="5:127" ht="39" customHeight="1">
      <c r="F32" s="228" t="s">
        <v>360</v>
      </c>
      <c r="G32" s="228"/>
      <c r="H32" s="228"/>
      <c r="I32" s="228"/>
      <c r="J32" s="228"/>
      <c r="K32" s="228"/>
      <c r="L32" s="228"/>
      <c r="M32" s="228"/>
      <c r="N32" s="228"/>
      <c r="O32" s="228"/>
      <c r="P32" s="372" t="str">
        <f>IF(①要望書１!Q27="","",①要望書１!Q27)</f>
        <v/>
      </c>
      <c r="Q32" s="373"/>
      <c r="R32" s="373"/>
      <c r="S32" s="373"/>
      <c r="T32" s="373"/>
      <c r="U32" s="373"/>
      <c r="V32" s="373"/>
      <c r="W32" s="373"/>
      <c r="X32" s="373"/>
      <c r="Y32" s="373"/>
      <c r="Z32" s="373"/>
      <c r="AA32" s="373"/>
      <c r="AB32" s="373"/>
      <c r="AC32" s="373"/>
      <c r="AD32" s="374"/>
      <c r="AE32" s="368" t="str">
        <f>IF(①要望書１!Q34="","",①要望書１!Q34)</f>
        <v/>
      </c>
      <c r="AF32" s="368"/>
      <c r="AG32" s="368"/>
      <c r="AH32" s="368"/>
      <c r="AI32" s="368"/>
      <c r="AJ32" s="368"/>
      <c r="AK32" s="368"/>
      <c r="AL32" s="368"/>
      <c r="AM32" s="368"/>
      <c r="AN32" s="368"/>
      <c r="AO32" s="368"/>
      <c r="AP32" s="368"/>
      <c r="AQ32" s="368"/>
      <c r="AR32" s="368"/>
      <c r="AY32" s="7"/>
      <c r="AZ32" s="7"/>
      <c r="BF32" s="7"/>
      <c r="BX32" s="7"/>
      <c r="CJ32" s="228" t="s">
        <v>360</v>
      </c>
      <c r="CK32" s="228"/>
      <c r="CL32" s="228"/>
      <c r="CM32" s="228"/>
      <c r="CN32" s="228"/>
      <c r="CO32" s="228"/>
      <c r="CP32" s="228"/>
      <c r="CQ32" s="228"/>
      <c r="CR32" s="228"/>
      <c r="CS32" s="228"/>
      <c r="CT32" s="366" t="s">
        <v>489</v>
      </c>
      <c r="CU32" s="363"/>
      <c r="CV32" s="363"/>
      <c r="CW32" s="363"/>
      <c r="CX32" s="363"/>
      <c r="CY32" s="363"/>
      <c r="CZ32" s="363"/>
      <c r="DA32" s="363"/>
      <c r="DB32" s="363"/>
      <c r="DC32" s="363"/>
      <c r="DD32" s="363"/>
      <c r="DE32" s="363"/>
      <c r="DF32" s="363"/>
      <c r="DG32" s="363"/>
      <c r="DH32" s="364"/>
      <c r="DI32" s="367" t="s">
        <v>489</v>
      </c>
      <c r="DJ32" s="365"/>
      <c r="DK32" s="365"/>
      <c r="DL32" s="365"/>
      <c r="DM32" s="365"/>
      <c r="DN32" s="365"/>
      <c r="DO32" s="365"/>
      <c r="DP32" s="365"/>
      <c r="DQ32" s="365"/>
      <c r="DR32" s="365"/>
      <c r="DS32" s="365"/>
      <c r="DT32" s="365"/>
      <c r="DU32" s="365"/>
      <c r="DV32" s="365"/>
    </row>
    <row r="33" spans="1:127" ht="9" customHeight="1">
      <c r="AY33" s="7"/>
      <c r="AZ33" s="7"/>
      <c r="BF33" s="7"/>
      <c r="BX33" s="7"/>
    </row>
    <row r="34" spans="1:127" ht="18.75" customHeight="1">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row>
    <row r="35" spans="1:127" ht="18.75" customHeight="1">
      <c r="E35" t="s">
        <v>100</v>
      </c>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I35" t="s">
        <v>100</v>
      </c>
    </row>
    <row r="36" spans="1:127" ht="18.75" customHeight="1">
      <c r="E36" t="s">
        <v>20</v>
      </c>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I36" t="s">
        <v>20</v>
      </c>
    </row>
    <row r="37" spans="1:127">
      <c r="E37" s="234" t="s">
        <v>12</v>
      </c>
      <c r="F37" s="234"/>
      <c r="G37" s="234"/>
      <c r="H37" s="234"/>
      <c r="I37" s="234"/>
      <c r="J37" s="234"/>
      <c r="K37" s="234"/>
      <c r="L37" s="234"/>
      <c r="M37" s="234"/>
      <c r="N37" s="234"/>
      <c r="O37" s="234"/>
      <c r="P37" s="234"/>
      <c r="Q37" s="369" t="str">
        <f>IF(①要望書１!Q45="","",①要望書１!Q45)</f>
        <v/>
      </c>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1"/>
      <c r="CI37" s="234" t="s">
        <v>12</v>
      </c>
      <c r="CJ37" s="234"/>
      <c r="CK37" s="234"/>
      <c r="CL37" s="234"/>
      <c r="CM37" s="234"/>
      <c r="CN37" s="234"/>
      <c r="CO37" s="234"/>
      <c r="CP37" s="234"/>
      <c r="CQ37" s="234"/>
      <c r="CR37" s="234"/>
      <c r="CS37" s="234"/>
      <c r="CT37" s="234"/>
      <c r="CU37" s="358" t="s">
        <v>302</v>
      </c>
      <c r="CV37" s="359"/>
      <c r="CW37" s="359"/>
      <c r="CX37" s="359"/>
      <c r="CY37" s="359"/>
      <c r="CZ37" s="359"/>
      <c r="DA37" s="359"/>
      <c r="DB37" s="359"/>
      <c r="DC37" s="359"/>
      <c r="DD37" s="359"/>
      <c r="DE37" s="359"/>
      <c r="DF37" s="359"/>
      <c r="DG37" s="359"/>
      <c r="DH37" s="359"/>
      <c r="DI37" s="359"/>
      <c r="DJ37" s="359"/>
      <c r="DK37" s="359"/>
      <c r="DL37" s="359"/>
      <c r="DM37" s="359"/>
      <c r="DN37" s="359"/>
      <c r="DO37" s="359"/>
      <c r="DP37" s="359"/>
      <c r="DQ37" s="359"/>
      <c r="DR37" s="359"/>
      <c r="DS37" s="359"/>
      <c r="DT37" s="359"/>
      <c r="DU37" s="359"/>
      <c r="DV37" s="359"/>
      <c r="DW37" s="360"/>
    </row>
    <row r="38" spans="1:127">
      <c r="E38" s="234" t="s">
        <v>13</v>
      </c>
      <c r="F38" s="234"/>
      <c r="G38" s="234"/>
      <c r="H38" s="234"/>
      <c r="I38" s="234"/>
      <c r="J38" s="234"/>
      <c r="K38" s="234"/>
      <c r="L38" s="234"/>
      <c r="M38" s="234"/>
      <c r="N38" s="234"/>
      <c r="O38" s="234"/>
      <c r="P38" s="234"/>
      <c r="Q38" s="369" t="str">
        <f>IF(①要望書１!Q46="","",①要望書１!Q46)</f>
        <v/>
      </c>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1"/>
      <c r="CI38" s="234" t="s">
        <v>13</v>
      </c>
      <c r="CJ38" s="234"/>
      <c r="CK38" s="234"/>
      <c r="CL38" s="234"/>
      <c r="CM38" s="234"/>
      <c r="CN38" s="234"/>
      <c r="CO38" s="234"/>
      <c r="CP38" s="234"/>
      <c r="CQ38" s="234"/>
      <c r="CR38" s="234"/>
      <c r="CS38" s="234"/>
      <c r="CT38" s="234"/>
      <c r="CU38" s="358" t="s">
        <v>357</v>
      </c>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60"/>
    </row>
    <row r="39" spans="1:127">
      <c r="E39" s="234" t="s">
        <v>14</v>
      </c>
      <c r="F39" s="234"/>
      <c r="G39" s="234"/>
      <c r="H39" s="234"/>
      <c r="I39" s="234"/>
      <c r="J39" s="234"/>
      <c r="K39" s="234"/>
      <c r="L39" s="234"/>
      <c r="M39" s="234"/>
      <c r="N39" s="234"/>
      <c r="O39" s="234"/>
      <c r="P39" s="234"/>
      <c r="Q39" s="369" t="str">
        <f>IF(①要望書１!Q47="","",①要望書１!Q47)</f>
        <v/>
      </c>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1"/>
      <c r="CI39" s="234" t="s">
        <v>14</v>
      </c>
      <c r="CJ39" s="234"/>
      <c r="CK39" s="234"/>
      <c r="CL39" s="234"/>
      <c r="CM39" s="234"/>
      <c r="CN39" s="234"/>
      <c r="CO39" s="234"/>
      <c r="CP39" s="234"/>
      <c r="CQ39" s="234"/>
      <c r="CR39" s="234"/>
      <c r="CS39" s="234"/>
      <c r="CT39" s="234"/>
      <c r="CU39" s="358" t="s">
        <v>378</v>
      </c>
      <c r="CV39" s="359"/>
      <c r="CW39" s="359"/>
      <c r="CX39" s="359"/>
      <c r="CY39" s="359"/>
      <c r="CZ39" s="359"/>
      <c r="DA39" s="359"/>
      <c r="DB39" s="359"/>
      <c r="DC39" s="359"/>
      <c r="DD39" s="359"/>
      <c r="DE39" s="359"/>
      <c r="DF39" s="359"/>
      <c r="DG39" s="359"/>
      <c r="DH39" s="359"/>
      <c r="DI39" s="359"/>
      <c r="DJ39" s="359"/>
      <c r="DK39" s="359"/>
      <c r="DL39" s="359"/>
      <c r="DM39" s="359"/>
      <c r="DN39" s="359"/>
      <c r="DO39" s="359"/>
      <c r="DP39" s="359"/>
      <c r="DQ39" s="359"/>
      <c r="DR39" s="359"/>
      <c r="DS39" s="359"/>
      <c r="DT39" s="359"/>
      <c r="DU39" s="359"/>
      <c r="DV39" s="359"/>
      <c r="DW39" s="360"/>
    </row>
    <row r="40" spans="1:127">
      <c r="E40" s="234" t="s">
        <v>15</v>
      </c>
      <c r="F40" s="234"/>
      <c r="G40" s="234"/>
      <c r="H40" s="234"/>
      <c r="I40" s="234"/>
      <c r="J40" s="234"/>
      <c r="K40" s="234"/>
      <c r="L40" s="234"/>
      <c r="M40" s="234"/>
      <c r="N40" s="234"/>
      <c r="O40" s="234"/>
      <c r="P40" s="234"/>
      <c r="Q40" s="369" t="str">
        <f>IF(①要望書１!Q48="","",①要望書１!Q48)</f>
        <v/>
      </c>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1"/>
      <c r="CI40" s="234" t="s">
        <v>15</v>
      </c>
      <c r="CJ40" s="234"/>
      <c r="CK40" s="234"/>
      <c r="CL40" s="234"/>
      <c r="CM40" s="234"/>
      <c r="CN40" s="234"/>
      <c r="CO40" s="234"/>
      <c r="CP40" s="234"/>
      <c r="CQ40" s="234"/>
      <c r="CR40" s="234"/>
      <c r="CS40" s="234"/>
      <c r="CT40" s="234"/>
      <c r="CU40" s="358"/>
      <c r="CV40" s="359"/>
      <c r="CW40" s="359"/>
      <c r="CX40" s="359"/>
      <c r="CY40" s="359"/>
      <c r="CZ40" s="359"/>
      <c r="DA40" s="359"/>
      <c r="DB40" s="359"/>
      <c r="DC40" s="359"/>
      <c r="DD40" s="359"/>
      <c r="DE40" s="359"/>
      <c r="DF40" s="359"/>
      <c r="DG40" s="359"/>
      <c r="DH40" s="359"/>
      <c r="DI40" s="359"/>
      <c r="DJ40" s="359"/>
      <c r="DK40" s="359"/>
      <c r="DL40" s="359"/>
      <c r="DM40" s="359"/>
      <c r="DN40" s="359"/>
      <c r="DO40" s="359"/>
      <c r="DP40" s="359"/>
      <c r="DQ40" s="359"/>
      <c r="DR40" s="359"/>
      <c r="DS40" s="359"/>
      <c r="DT40" s="359"/>
      <c r="DU40" s="359"/>
      <c r="DV40" s="359"/>
      <c r="DW40" s="360"/>
    </row>
    <row r="41" spans="1:127">
      <c r="E41" s="234" t="s">
        <v>16</v>
      </c>
      <c r="F41" s="234"/>
      <c r="G41" s="234"/>
      <c r="H41" s="234"/>
      <c r="I41" s="234"/>
      <c r="J41" s="234"/>
      <c r="K41" s="234"/>
      <c r="L41" s="234"/>
      <c r="M41" s="234"/>
      <c r="N41" s="234"/>
      <c r="O41" s="234"/>
      <c r="P41" s="234"/>
      <c r="Q41" s="369" t="str">
        <f>IF(①要望書１!Q49="","",①要望書１!Q49)</f>
        <v/>
      </c>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1"/>
      <c r="CI41" s="234" t="s">
        <v>16</v>
      </c>
      <c r="CJ41" s="234"/>
      <c r="CK41" s="234"/>
      <c r="CL41" s="234"/>
      <c r="CM41" s="234"/>
      <c r="CN41" s="234"/>
      <c r="CO41" s="234"/>
      <c r="CP41" s="234"/>
      <c r="CQ41" s="234"/>
      <c r="CR41" s="234"/>
      <c r="CS41" s="234"/>
      <c r="CT41" s="234"/>
      <c r="CU41" s="358" t="s">
        <v>379</v>
      </c>
      <c r="CV41" s="359"/>
      <c r="CW41" s="359"/>
      <c r="CX41" s="359"/>
      <c r="CY41" s="359"/>
      <c r="CZ41" s="359"/>
      <c r="DA41" s="359"/>
      <c r="DB41" s="359"/>
      <c r="DC41" s="359"/>
      <c r="DD41" s="359"/>
      <c r="DE41" s="359"/>
      <c r="DF41" s="359"/>
      <c r="DG41" s="359"/>
      <c r="DH41" s="359"/>
      <c r="DI41" s="359"/>
      <c r="DJ41" s="359"/>
      <c r="DK41" s="359"/>
      <c r="DL41" s="359"/>
      <c r="DM41" s="359"/>
      <c r="DN41" s="359"/>
      <c r="DO41" s="359"/>
      <c r="DP41" s="359"/>
      <c r="DQ41" s="359"/>
      <c r="DR41" s="359"/>
      <c r="DS41" s="359"/>
      <c r="DT41" s="359"/>
      <c r="DU41" s="359"/>
      <c r="DV41" s="359"/>
      <c r="DW41" s="360"/>
    </row>
    <row r="42" spans="1:127" ht="266.25" customHeight="1">
      <c r="E42" s="239" t="s">
        <v>846</v>
      </c>
      <c r="F42" s="240"/>
      <c r="G42" s="240"/>
      <c r="H42" s="240"/>
      <c r="I42" s="240"/>
      <c r="J42" s="240"/>
      <c r="K42" s="240"/>
      <c r="L42" s="240"/>
      <c r="M42" s="240"/>
      <c r="N42" s="240"/>
      <c r="O42" s="240"/>
      <c r="P42" s="240"/>
      <c r="Q42" s="368" t="str">
        <f>IF(①要望書１!Q52="","",①要望書１!Q52)</f>
        <v/>
      </c>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U42" s="210" t="s">
        <v>911</v>
      </c>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I42" s="239" t="s">
        <v>846</v>
      </c>
      <c r="CJ42" s="240"/>
      <c r="CK42" s="240"/>
      <c r="CL42" s="240"/>
      <c r="CM42" s="240"/>
      <c r="CN42" s="240"/>
      <c r="CO42" s="240"/>
      <c r="CP42" s="240"/>
      <c r="CQ42" s="240"/>
      <c r="CR42" s="240"/>
      <c r="CS42" s="240"/>
      <c r="CT42" s="240"/>
      <c r="CU42" s="361" t="s">
        <v>380</v>
      </c>
      <c r="CV42" s="361"/>
      <c r="CW42" s="361"/>
      <c r="CX42" s="361"/>
      <c r="CY42" s="361"/>
      <c r="CZ42" s="361"/>
      <c r="DA42" s="361"/>
      <c r="DB42" s="361"/>
      <c r="DC42" s="361"/>
      <c r="DD42" s="361"/>
      <c r="DE42" s="361"/>
      <c r="DF42" s="361"/>
      <c r="DG42" s="361"/>
      <c r="DH42" s="361"/>
      <c r="DI42" s="361"/>
      <c r="DJ42" s="361"/>
      <c r="DK42" s="361"/>
      <c r="DL42" s="361"/>
      <c r="DM42" s="361"/>
      <c r="DN42" s="361"/>
      <c r="DO42" s="361"/>
      <c r="DP42" s="361"/>
      <c r="DQ42" s="361"/>
      <c r="DR42" s="361"/>
      <c r="DS42" s="361"/>
      <c r="DT42" s="361"/>
      <c r="DU42" s="361"/>
      <c r="DV42" s="361"/>
      <c r="DW42" s="361"/>
    </row>
    <row r="43" spans="1:127" ht="137.25" customHeight="1">
      <c r="E43" s="239" t="s">
        <v>883</v>
      </c>
      <c r="F43" s="240"/>
      <c r="G43" s="240"/>
      <c r="H43" s="240"/>
      <c r="I43" s="240"/>
      <c r="J43" s="240"/>
      <c r="K43" s="240"/>
      <c r="L43" s="240"/>
      <c r="M43" s="240"/>
      <c r="N43" s="240"/>
      <c r="O43" s="240"/>
      <c r="P43" s="240"/>
      <c r="Q43" s="368" t="str">
        <f>IF(①要望書１!Q53="","",①要望書１!Q53)</f>
        <v/>
      </c>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U43" s="269" t="s">
        <v>861</v>
      </c>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I43" s="239" t="s">
        <v>883</v>
      </c>
      <c r="CJ43" s="240"/>
      <c r="CK43" s="240"/>
      <c r="CL43" s="240"/>
      <c r="CM43" s="240"/>
      <c r="CN43" s="240"/>
      <c r="CO43" s="240"/>
      <c r="CP43" s="240"/>
      <c r="CQ43" s="240"/>
      <c r="CR43" s="240"/>
      <c r="CS43" s="240"/>
      <c r="CT43" s="240"/>
      <c r="CU43" s="361" t="s">
        <v>884</v>
      </c>
      <c r="CV43" s="361"/>
      <c r="CW43" s="361"/>
      <c r="CX43" s="361"/>
      <c r="CY43" s="361"/>
      <c r="CZ43" s="361"/>
      <c r="DA43" s="361"/>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row>
    <row r="44" spans="1:127" ht="137.25" customHeight="1">
      <c r="E44" s="240" t="s">
        <v>17</v>
      </c>
      <c r="F44" s="240"/>
      <c r="G44" s="240"/>
      <c r="H44" s="240"/>
      <c r="I44" s="240"/>
      <c r="J44" s="240"/>
      <c r="K44" s="240"/>
      <c r="L44" s="240"/>
      <c r="M44" s="240"/>
      <c r="N44" s="240"/>
      <c r="O44" s="240"/>
      <c r="P44" s="240"/>
      <c r="Q44" s="368" t="str">
        <f>IF(①要望書１!Q54="","",①要望書１!Q54)</f>
        <v/>
      </c>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U44" s="210" t="s">
        <v>862</v>
      </c>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CI44" s="240" t="s">
        <v>17</v>
      </c>
      <c r="CJ44" s="240"/>
      <c r="CK44" s="240"/>
      <c r="CL44" s="240"/>
      <c r="CM44" s="240"/>
      <c r="CN44" s="240"/>
      <c r="CO44" s="240"/>
      <c r="CP44" s="240"/>
      <c r="CQ44" s="240"/>
      <c r="CR44" s="240"/>
      <c r="CS44" s="240"/>
      <c r="CT44" s="240"/>
      <c r="CU44" s="361" t="s">
        <v>383</v>
      </c>
      <c r="CV44" s="361"/>
      <c r="CW44" s="361"/>
      <c r="CX44" s="361"/>
      <c r="CY44" s="361"/>
      <c r="CZ44" s="361"/>
      <c r="DA44" s="361"/>
      <c r="DB44" s="361"/>
      <c r="DC44" s="361"/>
      <c r="DD44" s="361"/>
      <c r="DE44" s="361"/>
      <c r="DF44" s="361"/>
      <c r="DG44" s="361"/>
      <c r="DH44" s="361"/>
      <c r="DI44" s="361"/>
      <c r="DJ44" s="361"/>
      <c r="DK44" s="361"/>
      <c r="DL44" s="361"/>
      <c r="DM44" s="361"/>
      <c r="DN44" s="361"/>
      <c r="DO44" s="361"/>
      <c r="DP44" s="361"/>
      <c r="DQ44" s="361"/>
      <c r="DR44" s="361"/>
      <c r="DS44" s="361"/>
      <c r="DT44" s="361"/>
      <c r="DU44" s="361"/>
      <c r="DV44" s="361"/>
      <c r="DW44" s="361"/>
    </row>
    <row r="45" spans="1:127" ht="75" customHeight="1">
      <c r="E45" s="239" t="s">
        <v>860</v>
      </c>
      <c r="F45" s="239"/>
      <c r="G45" s="239"/>
      <c r="H45" s="239"/>
      <c r="I45" s="239"/>
      <c r="J45" s="239"/>
      <c r="K45" s="239"/>
      <c r="L45" s="239"/>
      <c r="M45" s="239"/>
      <c r="N45" s="239"/>
      <c r="O45" s="239"/>
      <c r="P45" s="239"/>
      <c r="Q45" s="368" t="str">
        <f>IF(①要望書１!Q55="","",①要望書１!Q55)</f>
        <v/>
      </c>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U45" s="210" t="s">
        <v>864</v>
      </c>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CI45" s="239" t="s">
        <v>860</v>
      </c>
      <c r="CJ45" s="239"/>
      <c r="CK45" s="239"/>
      <c r="CL45" s="239"/>
      <c r="CM45" s="239"/>
      <c r="CN45" s="239"/>
      <c r="CO45" s="239"/>
      <c r="CP45" s="239"/>
      <c r="CQ45" s="239"/>
      <c r="CR45" s="239"/>
      <c r="CS45" s="239"/>
      <c r="CT45" s="239"/>
      <c r="CU45" s="402" t="s">
        <v>823</v>
      </c>
      <c r="CV45" s="403"/>
      <c r="CW45" s="403"/>
      <c r="CX45" s="403"/>
      <c r="CY45" s="403"/>
      <c r="CZ45" s="403"/>
      <c r="DA45" s="403"/>
      <c r="DB45" s="403"/>
      <c r="DC45" s="403"/>
      <c r="DD45" s="403"/>
      <c r="DE45" s="403"/>
      <c r="DF45" s="403"/>
      <c r="DG45" s="403"/>
      <c r="DH45" s="403"/>
      <c r="DI45" s="403"/>
      <c r="DJ45" s="403"/>
      <c r="DK45" s="403"/>
      <c r="DL45" s="403"/>
      <c r="DM45" s="403"/>
      <c r="DN45" s="403"/>
      <c r="DO45" s="403"/>
      <c r="DP45" s="403"/>
      <c r="DQ45" s="403"/>
      <c r="DR45" s="403"/>
      <c r="DS45" s="403"/>
      <c r="DT45" s="403"/>
      <c r="DU45" s="403"/>
      <c r="DV45" s="403"/>
      <c r="DW45" s="404"/>
    </row>
    <row r="46" spans="1:127" ht="137.25" customHeight="1">
      <c r="A46" s="177"/>
      <c r="E46" s="239" t="s">
        <v>798</v>
      </c>
      <c r="F46" s="239"/>
      <c r="G46" s="239"/>
      <c r="H46" s="239"/>
      <c r="I46" s="239"/>
      <c r="J46" s="239"/>
      <c r="K46" s="239"/>
      <c r="L46" s="239"/>
      <c r="M46" s="239"/>
      <c r="N46" s="239"/>
      <c r="O46" s="239"/>
      <c r="P46" s="239"/>
      <c r="Q46" s="368" t="str">
        <f>IF(①要望書１!Q56="","",①要望書１!Q56)</f>
        <v/>
      </c>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U46" s="210" t="s">
        <v>863</v>
      </c>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CI46" s="239" t="s">
        <v>798</v>
      </c>
      <c r="CJ46" s="239"/>
      <c r="CK46" s="239"/>
      <c r="CL46" s="239"/>
      <c r="CM46" s="239"/>
      <c r="CN46" s="239"/>
      <c r="CO46" s="239"/>
      <c r="CP46" s="239"/>
      <c r="CQ46" s="239"/>
      <c r="CR46" s="239"/>
      <c r="CS46" s="239"/>
      <c r="CT46" s="239"/>
      <c r="CU46" s="361" t="s">
        <v>457</v>
      </c>
      <c r="CV46" s="361"/>
      <c r="CW46" s="361"/>
      <c r="CX46" s="361"/>
      <c r="CY46" s="361"/>
      <c r="CZ46" s="361"/>
      <c r="DA46" s="361"/>
      <c r="DB46" s="361"/>
      <c r="DC46" s="361"/>
      <c r="DD46" s="361"/>
      <c r="DE46" s="361"/>
      <c r="DF46" s="361"/>
      <c r="DG46" s="361"/>
      <c r="DH46" s="361"/>
      <c r="DI46" s="361"/>
      <c r="DJ46" s="361"/>
      <c r="DK46" s="361"/>
      <c r="DL46" s="361"/>
      <c r="DM46" s="361"/>
      <c r="DN46" s="361"/>
      <c r="DO46" s="361"/>
      <c r="DP46" s="361"/>
      <c r="DQ46" s="361"/>
      <c r="DR46" s="361"/>
      <c r="DS46" s="361"/>
      <c r="DT46" s="361"/>
      <c r="DU46" s="361"/>
      <c r="DV46" s="361"/>
      <c r="DW46" s="361"/>
    </row>
    <row r="47" spans="1:127">
      <c r="B47" t="str">
        <f>IF(Q47="","",0)</f>
        <v/>
      </c>
      <c r="E47" s="240" t="s">
        <v>265</v>
      </c>
      <c r="F47" s="240"/>
      <c r="G47" s="240"/>
      <c r="H47" s="240"/>
      <c r="I47" s="240"/>
      <c r="J47" s="240"/>
      <c r="K47" s="240"/>
      <c r="L47" s="240"/>
      <c r="M47" s="240"/>
      <c r="N47" s="240"/>
      <c r="O47" s="240"/>
      <c r="P47" s="240"/>
      <c r="Q47" s="248" t="str">
        <f>IF(②申請書２!L3="","","①"&amp;②申請書２!L3)</f>
        <v/>
      </c>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U47" s="22" t="s">
        <v>56</v>
      </c>
      <c r="AV47" s="23" t="s">
        <v>55</v>
      </c>
      <c r="AW47" s="23" t="s">
        <v>274</v>
      </c>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CI47" s="240" t="s">
        <v>265</v>
      </c>
      <c r="CJ47" s="240"/>
      <c r="CK47" s="240"/>
      <c r="CL47" s="240"/>
      <c r="CM47" s="240"/>
      <c r="CN47" s="240"/>
      <c r="CO47" s="240"/>
      <c r="CP47" s="240"/>
      <c r="CQ47" s="240"/>
      <c r="CR47" s="240"/>
      <c r="CS47" s="240"/>
      <c r="CT47" s="240"/>
      <c r="CU47" s="248" t="s">
        <v>496</v>
      </c>
      <c r="CV47" s="248"/>
      <c r="CW47" s="248"/>
      <c r="CX47" s="248"/>
      <c r="CY47" s="248"/>
      <c r="CZ47" s="248"/>
      <c r="DA47" s="248"/>
      <c r="DB47" s="248"/>
      <c r="DC47" s="248"/>
      <c r="DD47" s="248"/>
      <c r="DE47" s="248"/>
      <c r="DF47" s="248"/>
      <c r="DG47" s="248"/>
      <c r="DH47" s="248"/>
      <c r="DI47" s="248"/>
      <c r="DJ47" s="248"/>
      <c r="DK47" s="248"/>
      <c r="DL47" s="248"/>
      <c r="DM47" s="248"/>
      <c r="DN47" s="248"/>
      <c r="DO47" s="248"/>
      <c r="DP47" s="248"/>
      <c r="DQ47" s="248"/>
      <c r="DR47" s="248"/>
      <c r="DS47" s="248"/>
      <c r="DT47" s="248"/>
      <c r="DU47" s="248"/>
      <c r="DV47" s="248"/>
      <c r="DW47" s="248"/>
    </row>
    <row r="48" spans="1:127">
      <c r="B48" t="str">
        <f t="shared" ref="B48:B51" si="0">IF(Q48="","",0)</f>
        <v/>
      </c>
      <c r="E48" s="240" t="s">
        <v>266</v>
      </c>
      <c r="F48" s="240"/>
      <c r="G48" s="240"/>
      <c r="H48" s="240"/>
      <c r="I48" s="240"/>
      <c r="J48" s="240"/>
      <c r="K48" s="240"/>
      <c r="L48" s="240"/>
      <c r="M48" s="240"/>
      <c r="N48" s="240"/>
      <c r="O48" s="240"/>
      <c r="P48" s="240"/>
      <c r="Q48" s="248" t="str">
        <f>IF(②申請書２!L7="","","②"&amp;②申請書２!L7)</f>
        <v/>
      </c>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U48" s="22"/>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CI48" s="240" t="s">
        <v>266</v>
      </c>
      <c r="CJ48" s="240"/>
      <c r="CK48" s="240"/>
      <c r="CL48" s="240"/>
      <c r="CM48" s="240"/>
      <c r="CN48" s="240"/>
      <c r="CO48" s="240"/>
      <c r="CP48" s="240"/>
      <c r="CQ48" s="240"/>
      <c r="CR48" s="240"/>
      <c r="CS48" s="240"/>
      <c r="CT48" s="240"/>
      <c r="CU48" s="248" t="s">
        <v>497</v>
      </c>
      <c r="CV48" s="248"/>
      <c r="CW48" s="248"/>
      <c r="CX48" s="248"/>
      <c r="CY48" s="248"/>
      <c r="CZ48" s="248"/>
      <c r="DA48" s="248"/>
      <c r="DB48" s="248"/>
      <c r="DC48" s="248"/>
      <c r="DD48" s="248"/>
      <c r="DE48" s="248"/>
      <c r="DF48" s="248"/>
      <c r="DG48" s="248"/>
      <c r="DH48" s="248"/>
      <c r="DI48" s="248"/>
      <c r="DJ48" s="248"/>
      <c r="DK48" s="248"/>
      <c r="DL48" s="248"/>
      <c r="DM48" s="248"/>
      <c r="DN48" s="248"/>
      <c r="DO48" s="248"/>
      <c r="DP48" s="248"/>
      <c r="DQ48" s="248"/>
      <c r="DR48" s="248"/>
      <c r="DS48" s="248"/>
      <c r="DT48" s="248"/>
      <c r="DU48" s="248"/>
      <c r="DV48" s="248"/>
      <c r="DW48" s="248"/>
    </row>
    <row r="49" spans="2:127">
      <c r="B49" t="str">
        <f t="shared" si="0"/>
        <v/>
      </c>
      <c r="E49" s="240" t="s">
        <v>267</v>
      </c>
      <c r="F49" s="240"/>
      <c r="G49" s="240"/>
      <c r="H49" s="240"/>
      <c r="I49" s="240"/>
      <c r="J49" s="240"/>
      <c r="K49" s="240"/>
      <c r="L49" s="240"/>
      <c r="M49" s="240"/>
      <c r="N49" s="240"/>
      <c r="O49" s="240"/>
      <c r="P49" s="240"/>
      <c r="Q49" s="248" t="str">
        <f>IF(②申請書２!L11="","","③"&amp;②申請書２!L11)</f>
        <v/>
      </c>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U49" s="22"/>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CI49" s="240" t="s">
        <v>267</v>
      </c>
      <c r="CJ49" s="240"/>
      <c r="CK49" s="240"/>
      <c r="CL49" s="240"/>
      <c r="CM49" s="240"/>
      <c r="CN49" s="240"/>
      <c r="CO49" s="240"/>
      <c r="CP49" s="240"/>
      <c r="CQ49" s="240"/>
      <c r="CR49" s="240"/>
      <c r="CS49" s="240"/>
      <c r="CT49" s="240"/>
      <c r="CU49" s="248"/>
      <c r="CV49" s="248"/>
      <c r="CW49" s="248"/>
      <c r="CX49" s="248"/>
      <c r="CY49" s="248"/>
      <c r="CZ49" s="248"/>
      <c r="DA49" s="248"/>
      <c r="DB49" s="248"/>
      <c r="DC49" s="248"/>
      <c r="DD49" s="248"/>
      <c r="DE49" s="248"/>
      <c r="DF49" s="248"/>
      <c r="DG49" s="248"/>
      <c r="DH49" s="248"/>
      <c r="DI49" s="248"/>
      <c r="DJ49" s="248"/>
      <c r="DK49" s="248"/>
      <c r="DL49" s="248"/>
      <c r="DM49" s="248"/>
      <c r="DN49" s="248"/>
      <c r="DO49" s="248"/>
      <c r="DP49" s="248"/>
      <c r="DQ49" s="248"/>
      <c r="DR49" s="248"/>
      <c r="DS49" s="248"/>
      <c r="DT49" s="248"/>
      <c r="DU49" s="248"/>
      <c r="DV49" s="248"/>
      <c r="DW49" s="248"/>
    </row>
    <row r="50" spans="2:127">
      <c r="B50" t="str">
        <f t="shared" si="0"/>
        <v/>
      </c>
      <c r="E50" s="240" t="s">
        <v>268</v>
      </c>
      <c r="F50" s="240"/>
      <c r="G50" s="240"/>
      <c r="H50" s="240"/>
      <c r="I50" s="240"/>
      <c r="J50" s="240"/>
      <c r="K50" s="240"/>
      <c r="L50" s="240"/>
      <c r="M50" s="240"/>
      <c r="N50" s="240"/>
      <c r="O50" s="240"/>
      <c r="P50" s="240"/>
      <c r="Q50" s="248" t="str">
        <f>IF(②申請書２!L15="","","④"&amp;②申請書２!L15)</f>
        <v/>
      </c>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U50" s="22"/>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CI50" s="240" t="s">
        <v>268</v>
      </c>
      <c r="CJ50" s="240"/>
      <c r="CK50" s="240"/>
      <c r="CL50" s="240"/>
      <c r="CM50" s="240"/>
      <c r="CN50" s="240"/>
      <c r="CO50" s="240"/>
      <c r="CP50" s="240"/>
      <c r="CQ50" s="240"/>
      <c r="CR50" s="240"/>
      <c r="CS50" s="240"/>
      <c r="CT50" s="240"/>
      <c r="CU50" s="248"/>
      <c r="CV50" s="248"/>
      <c r="CW50" s="248"/>
      <c r="CX50" s="248"/>
      <c r="CY50" s="248"/>
      <c r="CZ50" s="248"/>
      <c r="DA50" s="248"/>
      <c r="DB50" s="248"/>
      <c r="DC50" s="248"/>
      <c r="DD50" s="248"/>
      <c r="DE50" s="248"/>
      <c r="DF50" s="248"/>
      <c r="DG50" s="248"/>
      <c r="DH50" s="248"/>
      <c r="DI50" s="248"/>
      <c r="DJ50" s="248"/>
      <c r="DK50" s="248"/>
      <c r="DL50" s="248"/>
      <c r="DM50" s="248"/>
      <c r="DN50" s="248"/>
      <c r="DO50" s="248"/>
      <c r="DP50" s="248"/>
      <c r="DQ50" s="248"/>
      <c r="DR50" s="248"/>
      <c r="DS50" s="248"/>
      <c r="DT50" s="248"/>
      <c r="DU50" s="248"/>
      <c r="DV50" s="248"/>
      <c r="DW50" s="248"/>
    </row>
    <row r="51" spans="2:127">
      <c r="B51" t="str">
        <f t="shared" si="0"/>
        <v/>
      </c>
      <c r="E51" s="240" t="s">
        <v>269</v>
      </c>
      <c r="F51" s="240"/>
      <c r="G51" s="240"/>
      <c r="H51" s="240"/>
      <c r="I51" s="240"/>
      <c r="J51" s="240"/>
      <c r="K51" s="240"/>
      <c r="L51" s="240"/>
      <c r="M51" s="240"/>
      <c r="N51" s="240"/>
      <c r="O51" s="240"/>
      <c r="P51" s="240"/>
      <c r="Q51" s="248" t="str">
        <f>IF(②申請書２!L19="","","⑤"&amp;②申請書２!L19)</f>
        <v/>
      </c>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U51" s="22"/>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CI51" s="240" t="s">
        <v>269</v>
      </c>
      <c r="CJ51" s="240"/>
      <c r="CK51" s="240"/>
      <c r="CL51" s="240"/>
      <c r="CM51" s="240"/>
      <c r="CN51" s="240"/>
      <c r="CO51" s="240"/>
      <c r="CP51" s="240"/>
      <c r="CQ51" s="240"/>
      <c r="CR51" s="240"/>
      <c r="CS51" s="240"/>
      <c r="CT51" s="240"/>
      <c r="CU51" s="248"/>
      <c r="CV51" s="248"/>
      <c r="CW51" s="248"/>
      <c r="CX51" s="248"/>
      <c r="CY51" s="248"/>
      <c r="CZ51" s="248"/>
      <c r="DA51" s="248"/>
      <c r="DB51" s="248"/>
      <c r="DC51" s="248"/>
      <c r="DD51" s="248"/>
      <c r="DE51" s="248"/>
      <c r="DF51" s="248"/>
      <c r="DG51" s="248"/>
      <c r="DH51" s="248"/>
      <c r="DI51" s="248"/>
      <c r="DJ51" s="248"/>
      <c r="DK51" s="248"/>
      <c r="DL51" s="248"/>
      <c r="DM51" s="248"/>
      <c r="DN51" s="248"/>
      <c r="DO51" s="248"/>
      <c r="DP51" s="248"/>
      <c r="DQ51" s="248"/>
      <c r="DR51" s="248"/>
      <c r="DS51" s="248"/>
      <c r="DT51" s="248"/>
      <c r="DU51" s="248"/>
      <c r="DV51" s="248"/>
      <c r="DW51" s="248"/>
    </row>
  </sheetData>
  <sheetProtection sheet="1" formatCells="0" selectLockedCells="1" autoFilter="0"/>
  <mergeCells count="165">
    <mergeCell ref="CU46:DW46"/>
    <mergeCell ref="CI45:CT45"/>
    <mergeCell ref="CU45:DW45"/>
    <mergeCell ref="CI50:CT50"/>
    <mergeCell ref="CU50:DW50"/>
    <mergeCell ref="CI51:CT51"/>
    <mergeCell ref="CU51:DW51"/>
    <mergeCell ref="CI47:CT47"/>
    <mergeCell ref="CU47:DW47"/>
    <mergeCell ref="CI48:CT48"/>
    <mergeCell ref="CU48:DW48"/>
    <mergeCell ref="CI49:CT49"/>
    <mergeCell ref="CU49:DW49"/>
    <mergeCell ref="CI46:CT46"/>
    <mergeCell ref="DS1:DW1"/>
    <mergeCell ref="CI2:DW2"/>
    <mergeCell ref="DO3:DP3"/>
    <mergeCell ref="DR3:DS3"/>
    <mergeCell ref="DU3:DV3"/>
    <mergeCell ref="CO18:CY18"/>
    <mergeCell ref="CO19:CY19"/>
    <mergeCell ref="CY21:CZ21"/>
    <mergeCell ref="DC21:DD21"/>
    <mergeCell ref="DG21:DH21"/>
    <mergeCell ref="CI12:DW13"/>
    <mergeCell ref="CI15:DW15"/>
    <mergeCell ref="CO17:DW17"/>
    <mergeCell ref="CX10:DF10"/>
    <mergeCell ref="DH10:DV10"/>
    <mergeCell ref="CX7:DF8"/>
    <mergeCell ref="DH7:DW7"/>
    <mergeCell ref="DH8:DW8"/>
    <mergeCell ref="CX9:DF9"/>
    <mergeCell ref="DH9:DW9"/>
    <mergeCell ref="CY22:CZ22"/>
    <mergeCell ref="DC22:DD22"/>
    <mergeCell ref="DG22:DH22"/>
    <mergeCell ref="DI25:DV25"/>
    <mergeCell ref="CT25:DH25"/>
    <mergeCell ref="Y21:Z21"/>
    <mergeCell ref="AC21:AD21"/>
    <mergeCell ref="T9:AB9"/>
    <mergeCell ref="AD9:AS9"/>
    <mergeCell ref="T10:AB10"/>
    <mergeCell ref="AC22:AD22"/>
    <mergeCell ref="AU13:CC13"/>
    <mergeCell ref="AU14:CD16"/>
    <mergeCell ref="AW8:CD8"/>
    <mergeCell ref="AU10:CD10"/>
    <mergeCell ref="AE25:AR25"/>
    <mergeCell ref="F30:O30"/>
    <mergeCell ref="P30:AD30"/>
    <mergeCell ref="AE30:AR30"/>
    <mergeCell ref="AO1:AS1"/>
    <mergeCell ref="E2:AS2"/>
    <mergeCell ref="AK3:AL3"/>
    <mergeCell ref="AN3:AO3"/>
    <mergeCell ref="AQ3:AR3"/>
    <mergeCell ref="K17:AS17"/>
    <mergeCell ref="E15:AS15"/>
    <mergeCell ref="E12:AS13"/>
    <mergeCell ref="K19:U19"/>
    <mergeCell ref="K18:U18"/>
    <mergeCell ref="T7:AB8"/>
    <mergeCell ref="AD7:AS7"/>
    <mergeCell ref="AD8:AS8"/>
    <mergeCell ref="AV4:BE5"/>
    <mergeCell ref="AU9:CB9"/>
    <mergeCell ref="AD10:AR10"/>
    <mergeCell ref="U22:V22"/>
    <mergeCell ref="Y22:Z22"/>
    <mergeCell ref="F32:O32"/>
    <mergeCell ref="P32:AD32"/>
    <mergeCell ref="AE32:AR32"/>
    <mergeCell ref="P29:AD29"/>
    <mergeCell ref="AE29:AR29"/>
    <mergeCell ref="F26:O26"/>
    <mergeCell ref="P26:AD26"/>
    <mergeCell ref="AE26:AR26"/>
    <mergeCell ref="F27:O27"/>
    <mergeCell ref="P27:AD27"/>
    <mergeCell ref="AE27:AR27"/>
    <mergeCell ref="F28:O28"/>
    <mergeCell ref="P28:AD28"/>
    <mergeCell ref="AE28:AR28"/>
    <mergeCell ref="F29:O29"/>
    <mergeCell ref="F25:O25"/>
    <mergeCell ref="P25:AD25"/>
    <mergeCell ref="U21:V21"/>
    <mergeCell ref="E50:P50"/>
    <mergeCell ref="Q50:AS50"/>
    <mergeCell ref="E51:P51"/>
    <mergeCell ref="Q51:AS51"/>
    <mergeCell ref="Q40:AS40"/>
    <mergeCell ref="E44:P44"/>
    <mergeCell ref="Q44:AS44"/>
    <mergeCell ref="E47:P47"/>
    <mergeCell ref="Q47:AS47"/>
    <mergeCell ref="E48:P48"/>
    <mergeCell ref="Q48:AS48"/>
    <mergeCell ref="E45:P45"/>
    <mergeCell ref="Q45:AS45"/>
    <mergeCell ref="E46:P46"/>
    <mergeCell ref="Q46:AS46"/>
    <mergeCell ref="E41:P41"/>
    <mergeCell ref="Q41:AS41"/>
    <mergeCell ref="E42:P42"/>
    <mergeCell ref="Q42:AS42"/>
    <mergeCell ref="E43:P43"/>
    <mergeCell ref="Q43:AS43"/>
    <mergeCell ref="E40:P40"/>
    <mergeCell ref="AU43:CE43"/>
    <mergeCell ref="CI43:CT43"/>
    <mergeCell ref="CU43:DW43"/>
    <mergeCell ref="AU44:BY44"/>
    <mergeCell ref="AU45:BY45"/>
    <mergeCell ref="AU46:BY46"/>
    <mergeCell ref="AE31:AR31"/>
    <mergeCell ref="E49:P49"/>
    <mergeCell ref="Q49:AS49"/>
    <mergeCell ref="E37:P37"/>
    <mergeCell ref="Q37:AS37"/>
    <mergeCell ref="AU42:CF42"/>
    <mergeCell ref="E38:P38"/>
    <mergeCell ref="Q38:AS38"/>
    <mergeCell ref="E39:P39"/>
    <mergeCell ref="Q39:AS39"/>
    <mergeCell ref="F31:O31"/>
    <mergeCell ref="P31:AD31"/>
    <mergeCell ref="CJ31:CS31"/>
    <mergeCell ref="CT31:DH31"/>
    <mergeCell ref="DI31:DV31"/>
    <mergeCell ref="CI44:CT44"/>
    <mergeCell ref="CU44:DW44"/>
    <mergeCell ref="CI39:CT39"/>
    <mergeCell ref="CU39:DW39"/>
    <mergeCell ref="CI40:CT40"/>
    <mergeCell ref="CU40:DW40"/>
    <mergeCell ref="CI41:CT41"/>
    <mergeCell ref="CU41:DW41"/>
    <mergeCell ref="CI42:CT42"/>
    <mergeCell ref="CU42:DW42"/>
    <mergeCell ref="CJ28:CS28"/>
    <mergeCell ref="CT28:DH28"/>
    <mergeCell ref="DI28:DV28"/>
    <mergeCell ref="CT29:DH29"/>
    <mergeCell ref="DI29:DV29"/>
    <mergeCell ref="CI38:CT38"/>
    <mergeCell ref="CU38:DW38"/>
    <mergeCell ref="CJ32:CS32"/>
    <mergeCell ref="CT32:DH32"/>
    <mergeCell ref="DI32:DV32"/>
    <mergeCell ref="CI37:CT37"/>
    <mergeCell ref="CU37:DW37"/>
    <mergeCell ref="CJ26:CS26"/>
    <mergeCell ref="CT26:DH26"/>
    <mergeCell ref="DI26:DV26"/>
    <mergeCell ref="CJ27:CS27"/>
    <mergeCell ref="CT27:DH27"/>
    <mergeCell ref="DI27:DV27"/>
    <mergeCell ref="CJ25:CS25"/>
    <mergeCell ref="CJ30:CS30"/>
    <mergeCell ref="CT30:DH30"/>
    <mergeCell ref="DI30:DV30"/>
    <mergeCell ref="CJ29:CS29"/>
  </mergeCells>
  <phoneticPr fontId="1"/>
  <hyperlinks>
    <hyperlink ref="CT32" r:id="rId1" xr:uid="{00000000-0004-0000-0700-000000000000}"/>
    <hyperlink ref="DI32" r:id="rId2" xr:uid="{00000000-0004-0000-0700-000001000000}"/>
  </hyperlinks>
  <pageMargins left="0.70866141732283472" right="0.70866141732283472" top="0.74803149606299213" bottom="0.74803149606299213" header="0.31496062992125984" footer="0.31496062992125984"/>
  <pageSetup paperSize="9" fitToHeight="0" orientation="portrait" blackAndWhite="1" r:id="rId3"/>
  <ignoredErrors>
    <ignoredError sqref="Q43 Q46" unlockedFormula="1"/>
  </ignoredError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62" id="{22B6EF35-54BC-4FDC-BA45-6891BD77A88E}">
            <xm:f>NOT($K$18=①要望書１!$Q$50)</xm:f>
            <x14:dxf>
              <font>
                <b/>
                <i val="0"/>
                <color rgb="FFFF0000"/>
              </font>
            </x14:dxf>
          </x14:cfRule>
          <xm:sqref>K18:U18</xm:sqref>
        </x14:conditionalFormatting>
        <x14:conditionalFormatting xmlns:xm="http://schemas.microsoft.com/office/excel/2006/main">
          <x14:cfRule type="expression" priority="61" id="{14D83734-5E44-4AE3-997F-F767B52B7CB6}">
            <xm:f>NOT($K$19=①要望書１!$Q$51)</xm:f>
            <x14:dxf>
              <font>
                <b/>
                <i val="0"/>
                <color rgb="FFFF0000"/>
              </font>
            </x14:dxf>
          </x14:cfRule>
          <xm:sqref>K19:U19</xm:sqref>
        </x14:conditionalFormatting>
        <x14:conditionalFormatting xmlns:xm="http://schemas.microsoft.com/office/excel/2006/main">
          <x14:cfRule type="expression" priority="60" id="{E3C35D38-AE4E-49EE-ADA7-0BDBFA8EDDE3}">
            <xm:f>NOT($AD$7=①要望書１!$Q$17)</xm:f>
            <x14:dxf>
              <font>
                <b val="0"/>
                <i val="0"/>
                <color rgb="FFFF0000"/>
              </font>
            </x14:dxf>
          </x14:cfRule>
          <xm:sqref>AD7:AS7</xm:sqref>
        </x14:conditionalFormatting>
        <x14:conditionalFormatting xmlns:xm="http://schemas.microsoft.com/office/excel/2006/main">
          <x14:cfRule type="expression" priority="59" id="{6163972C-0692-42BC-BF60-5A5856389490}">
            <xm:f>NOT($AD$8=①要望書１!$Q$18)</xm:f>
            <x14:dxf>
              <font>
                <color rgb="FFFF0000"/>
              </font>
            </x14:dxf>
          </x14:cfRule>
          <xm:sqref>AD8:AS8</xm:sqref>
        </x14:conditionalFormatting>
        <x14:conditionalFormatting xmlns:xm="http://schemas.microsoft.com/office/excel/2006/main">
          <x14:cfRule type="expression" priority="58" id="{081E1AA7-1824-411D-93B5-36FAD63C20E9}">
            <xm:f>NOT($AD$9=①要望書１!$Q$13)</xm:f>
            <x14:dxf>
              <font>
                <color rgb="FFFF0000"/>
              </font>
            </x14:dxf>
          </x14:cfRule>
          <xm:sqref>AD9:AS9</xm:sqref>
        </x14:conditionalFormatting>
        <x14:conditionalFormatting xmlns:xm="http://schemas.microsoft.com/office/excel/2006/main">
          <x14:cfRule type="expression" priority="57" id="{E0B0CD91-C456-4D4A-9F2A-16955456B3E0}">
            <xm:f>NOT($AD$10=①要望書１!$Q$15&amp;"　"&amp;①要望書１!$Q$16)</xm:f>
            <x14:dxf>
              <font>
                <color rgb="FFFF0000"/>
              </font>
            </x14:dxf>
          </x14:cfRule>
          <xm:sqref>AD10:AR10</xm:sqref>
        </x14:conditionalFormatting>
        <x14:conditionalFormatting xmlns:xm="http://schemas.microsoft.com/office/excel/2006/main">
          <x14:cfRule type="expression" priority="56" id="{57EAAD4A-99F0-4671-A421-3A87CD6577C5}">
            <xm:f>NOT($K$17=①要望書１!$Q$44)</xm:f>
            <x14:dxf>
              <font>
                <color rgb="FFFF0000"/>
              </font>
            </x14:dxf>
          </x14:cfRule>
          <xm:sqref>K17:AS17</xm:sqref>
        </x14:conditionalFormatting>
        <x14:conditionalFormatting xmlns:xm="http://schemas.microsoft.com/office/excel/2006/main">
          <x14:cfRule type="expression" priority="55" id="{068066C7-42AF-4101-BADD-FF28D5B0B6AB}">
            <xm:f>NOT($P$26=①要望書１!$Q$21)</xm:f>
            <x14:dxf>
              <font>
                <color rgb="FFFF0000"/>
              </font>
            </x14:dxf>
          </x14:cfRule>
          <xm:sqref>P26:AD26</xm:sqref>
        </x14:conditionalFormatting>
        <x14:conditionalFormatting xmlns:xm="http://schemas.microsoft.com/office/excel/2006/main">
          <x14:cfRule type="expression" priority="54" id="{519ADBA6-F0E7-4AE7-BAE1-B57588B56AFD}">
            <xm:f>NOT($P$27=①要望書１!$Q$22)</xm:f>
            <x14:dxf>
              <font>
                <color rgb="FFFF0000"/>
              </font>
            </x14:dxf>
          </x14:cfRule>
          <xm:sqref>P27:AD27</xm:sqref>
        </x14:conditionalFormatting>
        <x14:conditionalFormatting xmlns:xm="http://schemas.microsoft.com/office/excel/2006/main">
          <x14:cfRule type="expression" priority="53" id="{9BB1DD45-5614-4A55-94EF-9255B9855D12}">
            <xm:f>NOT($P$28=①要望書１!$Q$23)</xm:f>
            <x14:dxf>
              <font>
                <color rgb="FFFF0000"/>
              </font>
            </x14:dxf>
          </x14:cfRule>
          <xm:sqref>P28:AD28</xm:sqref>
        </x14:conditionalFormatting>
        <x14:conditionalFormatting xmlns:xm="http://schemas.microsoft.com/office/excel/2006/main">
          <x14:cfRule type="expression" priority="52" id="{B1C71AEE-62AE-4971-8E13-34CFCAF83CED}">
            <xm:f>NOT($P$29=①要望書１!$Q$24)</xm:f>
            <x14:dxf>
              <font>
                <color rgb="FFFF0000"/>
              </font>
            </x14:dxf>
          </x14:cfRule>
          <xm:sqref>P29:AD29</xm:sqref>
        </x14:conditionalFormatting>
        <x14:conditionalFormatting xmlns:xm="http://schemas.microsoft.com/office/excel/2006/main">
          <x14:cfRule type="expression" priority="51" id="{CD4BBF2D-0D74-403A-A011-75F26BFB88D0}">
            <xm:f>NOT($P$30=①要望書１!$Q$25)</xm:f>
            <x14:dxf>
              <font>
                <color rgb="FFFF0000"/>
              </font>
            </x14:dxf>
          </x14:cfRule>
          <xm:sqref>P30:AD30</xm:sqref>
        </x14:conditionalFormatting>
        <x14:conditionalFormatting xmlns:xm="http://schemas.microsoft.com/office/excel/2006/main">
          <x14:cfRule type="expression" priority="50" id="{806D02EC-FCAF-4AB4-9F15-3B83284B97F2}">
            <xm:f>NOT($P$31=①要望書１!$Q$26)</xm:f>
            <x14:dxf>
              <font>
                <color rgb="FFFF0000"/>
              </font>
            </x14:dxf>
          </x14:cfRule>
          <xm:sqref>P31:AD31</xm:sqref>
        </x14:conditionalFormatting>
        <x14:conditionalFormatting xmlns:xm="http://schemas.microsoft.com/office/excel/2006/main">
          <x14:cfRule type="expression" priority="49" id="{2CA0DD7C-1DB7-4061-9CC6-8A12E2E86148}">
            <xm:f>NOT($P$32=①要望書１!$Q$27)</xm:f>
            <x14:dxf>
              <font>
                <color rgb="FFFF0000"/>
              </font>
            </x14:dxf>
          </x14:cfRule>
          <xm:sqref>P32:AD32</xm:sqref>
        </x14:conditionalFormatting>
        <x14:conditionalFormatting xmlns:xm="http://schemas.microsoft.com/office/excel/2006/main">
          <x14:cfRule type="expression" priority="48" id="{ECCF5B75-35C3-49FB-A770-65880391EB3D}">
            <xm:f>NOT($AE$26=①要望書１!$Q$28)</xm:f>
            <x14:dxf>
              <font>
                <color rgb="FFFF0000"/>
              </font>
            </x14:dxf>
          </x14:cfRule>
          <xm:sqref>AE26:AR26</xm:sqref>
        </x14:conditionalFormatting>
        <x14:conditionalFormatting xmlns:xm="http://schemas.microsoft.com/office/excel/2006/main">
          <x14:cfRule type="expression" priority="47" id="{D0590DFD-FF23-4626-B92C-D0A3FA128D7F}">
            <xm:f>NOT($AE$27=①要望書１!$Q$29)</xm:f>
            <x14:dxf>
              <font>
                <color rgb="FFFF0000"/>
              </font>
            </x14:dxf>
          </x14:cfRule>
          <xm:sqref>AE27:AR27</xm:sqref>
        </x14:conditionalFormatting>
        <x14:conditionalFormatting xmlns:xm="http://schemas.microsoft.com/office/excel/2006/main">
          <x14:cfRule type="expression" priority="46" id="{E1AF45F4-3AAA-4C75-AD91-9CBA79BFAF48}">
            <xm:f>NOT($AE$28=①要望書１!$Q$30)</xm:f>
            <x14:dxf>
              <font>
                <color rgb="FFFF0000"/>
              </font>
            </x14:dxf>
          </x14:cfRule>
          <xm:sqref>AE28:AR28</xm:sqref>
        </x14:conditionalFormatting>
        <x14:conditionalFormatting xmlns:xm="http://schemas.microsoft.com/office/excel/2006/main">
          <x14:cfRule type="expression" priority="45" id="{1055008A-63B1-414A-8823-E5057ED16CEE}">
            <xm:f>NOT($AE$29=①要望書１!$Q$31)</xm:f>
            <x14:dxf>
              <font>
                <color rgb="FFFF0000"/>
              </font>
            </x14:dxf>
          </x14:cfRule>
          <xm:sqref>AE29:AR29</xm:sqref>
        </x14:conditionalFormatting>
        <x14:conditionalFormatting xmlns:xm="http://schemas.microsoft.com/office/excel/2006/main">
          <x14:cfRule type="expression" priority="44" id="{E8D93091-F5CB-4098-8CC5-1B8EAD8C733D}">
            <xm:f>NOT($AE$30=①要望書１!$Q$32)</xm:f>
            <x14:dxf>
              <font>
                <color rgb="FFFF0000"/>
              </font>
            </x14:dxf>
          </x14:cfRule>
          <xm:sqref>AE30:AR30</xm:sqref>
        </x14:conditionalFormatting>
        <x14:conditionalFormatting xmlns:xm="http://schemas.microsoft.com/office/excel/2006/main">
          <x14:cfRule type="expression" priority="43" id="{7E3D95BB-8F2A-4938-9E6C-AC9896BB83E7}">
            <xm:f>NOT($AE$31=①要望書１!$Q$33)</xm:f>
            <x14:dxf>
              <font>
                <color rgb="FFFF0000"/>
              </font>
            </x14:dxf>
          </x14:cfRule>
          <xm:sqref>AE31:AR31</xm:sqref>
        </x14:conditionalFormatting>
        <x14:conditionalFormatting xmlns:xm="http://schemas.microsoft.com/office/excel/2006/main">
          <x14:cfRule type="expression" priority="42" id="{37B6339A-06DA-446F-B401-6B799B21059F}">
            <xm:f>NOT($AE$32=①要望書１!$Q$34)</xm:f>
            <x14:dxf>
              <font>
                <color rgb="FFFF0000"/>
              </font>
            </x14:dxf>
          </x14:cfRule>
          <xm:sqref>AE32:AR32</xm:sqref>
        </x14:conditionalFormatting>
        <x14:conditionalFormatting xmlns:xm="http://schemas.microsoft.com/office/excel/2006/main">
          <x14:cfRule type="expression" priority="41" id="{91EEC43B-2CC2-4EB7-B688-9957D5C13FB3}">
            <xm:f>NOT($Q$37=①要望書１!$Q$45)</xm:f>
            <x14:dxf>
              <font>
                <color rgb="FFFF0000"/>
              </font>
            </x14:dxf>
          </x14:cfRule>
          <xm:sqref>Q37:AS37</xm:sqref>
        </x14:conditionalFormatting>
        <x14:conditionalFormatting xmlns:xm="http://schemas.microsoft.com/office/excel/2006/main">
          <x14:cfRule type="expression" priority="40" id="{5F4511A1-A82F-4590-A031-69A5C57FFF14}">
            <xm:f>NOT($Q$38=①要望書１!$Q$46)</xm:f>
            <x14:dxf>
              <font>
                <color rgb="FFFF0000"/>
              </font>
            </x14:dxf>
          </x14:cfRule>
          <xm:sqref>Q38:AS38</xm:sqref>
        </x14:conditionalFormatting>
        <x14:conditionalFormatting xmlns:xm="http://schemas.microsoft.com/office/excel/2006/main">
          <x14:cfRule type="expression" priority="39" id="{2445B01B-6F3A-4C06-A851-0701B9D43676}">
            <xm:f>NOT($Q$39=①要望書１!$Q$47)</xm:f>
            <x14:dxf>
              <font>
                <color rgb="FFFF0000"/>
              </font>
            </x14:dxf>
          </x14:cfRule>
          <xm:sqref>Q39:AS39</xm:sqref>
        </x14:conditionalFormatting>
        <x14:conditionalFormatting xmlns:xm="http://schemas.microsoft.com/office/excel/2006/main">
          <x14:cfRule type="expression" priority="38" id="{64999EAA-9186-4C66-9BC5-7CD4F9EE85D8}">
            <xm:f>NOT($Q$40=①要望書１!$Q$48)</xm:f>
            <x14:dxf>
              <font>
                <color rgb="FFFF0000"/>
              </font>
            </x14:dxf>
          </x14:cfRule>
          <xm:sqref>Q40:AS40</xm:sqref>
        </x14:conditionalFormatting>
        <x14:conditionalFormatting xmlns:xm="http://schemas.microsoft.com/office/excel/2006/main">
          <x14:cfRule type="expression" priority="37" id="{FE4E347F-92AE-477C-A15A-B3E3DE71A940}">
            <xm:f>NOT($Q$41=①要望書１!$Q$49)</xm:f>
            <x14:dxf>
              <font>
                <color rgb="FFFF0000"/>
              </font>
            </x14:dxf>
          </x14:cfRule>
          <xm:sqref>Q41:AS41</xm:sqref>
        </x14:conditionalFormatting>
        <x14:conditionalFormatting xmlns:xm="http://schemas.microsoft.com/office/excel/2006/main">
          <x14:cfRule type="expression" priority="36" id="{94786C64-00AF-436D-8DCD-23CF5EC8E304}">
            <xm:f>NOT($Q$42=①要望書１!$Q$52)</xm:f>
            <x14:dxf>
              <font>
                <color rgb="FFFF0000"/>
              </font>
            </x14:dxf>
          </x14:cfRule>
          <xm:sqref>Q42:AS42</xm:sqref>
        </x14:conditionalFormatting>
        <x14:conditionalFormatting xmlns:xm="http://schemas.microsoft.com/office/excel/2006/main">
          <x14:cfRule type="expression" priority="35" id="{BD7A0649-63C7-4504-99F8-04508831F4A0}">
            <xm:f>NOT($Q$43=①要望書１!$Q$53)</xm:f>
            <x14:dxf>
              <font>
                <color rgb="FFFF0000"/>
              </font>
            </x14:dxf>
          </x14:cfRule>
          <xm:sqref>Q43:AS43</xm:sqref>
        </x14:conditionalFormatting>
        <x14:conditionalFormatting xmlns:xm="http://schemas.microsoft.com/office/excel/2006/main">
          <x14:cfRule type="expression" priority="33" id="{8D329299-CF6A-49EC-9539-3CFE110E752F}">
            <xm:f>NOT($Q$44=①要望書１!$Q$54)</xm:f>
            <x14:dxf>
              <font>
                <color rgb="FFFF0000"/>
              </font>
            </x14:dxf>
          </x14:cfRule>
          <xm:sqref>Q44:AS45</xm:sqref>
        </x14:conditionalFormatting>
        <x14:conditionalFormatting xmlns:xm="http://schemas.microsoft.com/office/excel/2006/main">
          <x14:cfRule type="expression" priority="32" id="{A2458E39-30DF-4088-B8B2-B32DA5845976}">
            <xm:f>NOT($Q$46=①要望書１!$Q$56)</xm:f>
            <x14:dxf>
              <font>
                <color rgb="FFFF0000"/>
              </font>
            </x14:dxf>
          </x14:cfRule>
          <xm:sqref>Q46:AS46</xm:sqref>
        </x14:conditionalFormatting>
        <x14:conditionalFormatting xmlns:xm="http://schemas.microsoft.com/office/excel/2006/main">
          <x14:cfRule type="expression" priority="31" id="{4B26D6E5-84E1-47F0-950A-ACBED6EEFD50}">
            <xm:f>NOT($K$18=①要望書１!$Q$50)</xm:f>
            <x14:dxf>
              <font>
                <b/>
                <i val="0"/>
                <color rgb="FFFF0000"/>
              </font>
            </x14:dxf>
          </x14:cfRule>
          <xm:sqref>CO18:CY18</xm:sqref>
        </x14:conditionalFormatting>
        <x14:conditionalFormatting xmlns:xm="http://schemas.microsoft.com/office/excel/2006/main">
          <x14:cfRule type="expression" priority="30" id="{738E2066-E49E-408A-9BA6-10EF863D9246}">
            <xm:f>NOT($K$19=①要望書１!$Q$51)</xm:f>
            <x14:dxf>
              <font>
                <b/>
                <i val="0"/>
                <color rgb="FFFF0000"/>
              </font>
            </x14:dxf>
          </x14:cfRule>
          <xm:sqref>CO19:CY19</xm:sqref>
        </x14:conditionalFormatting>
        <x14:conditionalFormatting xmlns:xm="http://schemas.microsoft.com/office/excel/2006/main">
          <x14:cfRule type="expression" priority="29" id="{0F6C1F17-A522-4FF7-BA08-45B2FF574B46}">
            <xm:f>NOT($AD$7=①要望書１!$Q$17)</xm:f>
            <x14:dxf>
              <font>
                <b val="0"/>
                <i val="0"/>
                <color rgb="FFFF0000"/>
              </font>
            </x14:dxf>
          </x14:cfRule>
          <xm:sqref>DH7:DW7</xm:sqref>
        </x14:conditionalFormatting>
        <x14:conditionalFormatting xmlns:xm="http://schemas.microsoft.com/office/excel/2006/main">
          <x14:cfRule type="expression" priority="28" id="{CC5D535D-F4B7-4C0B-A723-24284ACEC201}">
            <xm:f>NOT($AD$8=①要望書１!$Q$18)</xm:f>
            <x14:dxf>
              <font>
                <color rgb="FFFF0000"/>
              </font>
            </x14:dxf>
          </x14:cfRule>
          <xm:sqref>DH8:DW8</xm:sqref>
        </x14:conditionalFormatting>
        <x14:conditionalFormatting xmlns:xm="http://schemas.microsoft.com/office/excel/2006/main">
          <x14:cfRule type="expression" priority="27" id="{F1DB591B-2039-4625-9ACE-E847A4826F54}">
            <xm:f>NOT($AD$9=①要望書１!$Q$13)</xm:f>
            <x14:dxf>
              <font>
                <color rgb="FFFF0000"/>
              </font>
            </x14:dxf>
          </x14:cfRule>
          <xm:sqref>DH9:DW9</xm:sqref>
        </x14:conditionalFormatting>
        <x14:conditionalFormatting xmlns:xm="http://schemas.microsoft.com/office/excel/2006/main">
          <x14:cfRule type="expression" priority="26" id="{007FE9F0-34B5-4C6D-9963-186E37139000}">
            <xm:f>NOT($AD$10=①要望書１!$Q$15&amp;"　"&amp;①要望書１!$Q$16)</xm:f>
            <x14:dxf>
              <font>
                <color rgb="FFFF0000"/>
              </font>
            </x14:dxf>
          </x14:cfRule>
          <xm:sqref>DH10:DV10</xm:sqref>
        </x14:conditionalFormatting>
        <x14:conditionalFormatting xmlns:xm="http://schemas.microsoft.com/office/excel/2006/main">
          <x14:cfRule type="expression" priority="25" id="{3BBADDC8-480B-4389-BFB9-F6110C7DEE39}">
            <xm:f>NOT($K$17=①要望書１!$Q$44)</xm:f>
            <x14:dxf>
              <font>
                <color rgb="FFFF0000"/>
              </font>
            </x14:dxf>
          </x14:cfRule>
          <xm:sqref>CO17:DW17</xm:sqref>
        </x14:conditionalFormatting>
        <x14:conditionalFormatting xmlns:xm="http://schemas.microsoft.com/office/excel/2006/main">
          <x14:cfRule type="expression" priority="24" id="{B20B7AB7-914D-4318-8F3F-539CD92BB00A}">
            <xm:f>NOT($P$26=①要望書１!$Q$21)</xm:f>
            <x14:dxf>
              <font>
                <color rgb="FFFF0000"/>
              </font>
            </x14:dxf>
          </x14:cfRule>
          <xm:sqref>CT26:DH26</xm:sqref>
        </x14:conditionalFormatting>
        <x14:conditionalFormatting xmlns:xm="http://schemas.microsoft.com/office/excel/2006/main">
          <x14:cfRule type="expression" priority="23" id="{48C1D41D-4DB4-4D8E-B822-B47C4BAAD4E1}">
            <xm:f>NOT($P$27=①要望書１!$Q$22)</xm:f>
            <x14:dxf>
              <font>
                <color rgb="FFFF0000"/>
              </font>
            </x14:dxf>
          </x14:cfRule>
          <xm:sqref>CT27:DH27</xm:sqref>
        </x14:conditionalFormatting>
        <x14:conditionalFormatting xmlns:xm="http://schemas.microsoft.com/office/excel/2006/main">
          <x14:cfRule type="expression" priority="22" id="{BE27EE63-FDA0-4281-AAED-5C6A8FDB9D64}">
            <xm:f>NOT($P$28=①要望書１!$Q$23)</xm:f>
            <x14:dxf>
              <font>
                <color rgb="FFFF0000"/>
              </font>
            </x14:dxf>
          </x14:cfRule>
          <xm:sqref>CT28:DH28</xm:sqref>
        </x14:conditionalFormatting>
        <x14:conditionalFormatting xmlns:xm="http://schemas.microsoft.com/office/excel/2006/main">
          <x14:cfRule type="expression" priority="21" id="{6A431835-B916-46B9-948D-84992B0AAB82}">
            <xm:f>NOT($P$29=①要望書１!$Q$24)</xm:f>
            <x14:dxf>
              <font>
                <color rgb="FFFF0000"/>
              </font>
            </x14:dxf>
          </x14:cfRule>
          <xm:sqref>CT29:DH29</xm:sqref>
        </x14:conditionalFormatting>
        <x14:conditionalFormatting xmlns:xm="http://schemas.microsoft.com/office/excel/2006/main">
          <x14:cfRule type="expression" priority="20" id="{D7B0E734-AF8B-4CA2-85CB-315A98BD0243}">
            <xm:f>NOT($P$30=①要望書１!$Q$25)</xm:f>
            <x14:dxf>
              <font>
                <color rgb="FFFF0000"/>
              </font>
            </x14:dxf>
          </x14:cfRule>
          <xm:sqref>CT30:DH30</xm:sqref>
        </x14:conditionalFormatting>
        <x14:conditionalFormatting xmlns:xm="http://schemas.microsoft.com/office/excel/2006/main">
          <x14:cfRule type="expression" priority="19" id="{8B528D3E-85A9-410F-874A-DA6A90D84064}">
            <xm:f>NOT($P$31=①要望書１!$Q$26)</xm:f>
            <x14:dxf>
              <font>
                <color rgb="FFFF0000"/>
              </font>
            </x14:dxf>
          </x14:cfRule>
          <xm:sqref>CT31:DH31</xm:sqref>
        </x14:conditionalFormatting>
        <x14:conditionalFormatting xmlns:xm="http://schemas.microsoft.com/office/excel/2006/main">
          <x14:cfRule type="expression" priority="18" id="{8AE10A7B-D85B-4B4E-820B-8162CFD4F411}">
            <xm:f>NOT($P$32=①要望書１!$Q$27)</xm:f>
            <x14:dxf>
              <font>
                <color rgb="FFFF0000"/>
              </font>
            </x14:dxf>
          </x14:cfRule>
          <xm:sqref>CT32:DH32</xm:sqref>
        </x14:conditionalFormatting>
        <x14:conditionalFormatting xmlns:xm="http://schemas.microsoft.com/office/excel/2006/main">
          <x14:cfRule type="expression" priority="17" id="{D301C498-CA19-4F2D-B46C-9FB38DBA185D}">
            <xm:f>NOT($AE$26=①要望書１!$Q$28)</xm:f>
            <x14:dxf>
              <font>
                <color rgb="FFFF0000"/>
              </font>
            </x14:dxf>
          </x14:cfRule>
          <xm:sqref>DI26:DV26</xm:sqref>
        </x14:conditionalFormatting>
        <x14:conditionalFormatting xmlns:xm="http://schemas.microsoft.com/office/excel/2006/main">
          <x14:cfRule type="expression" priority="16" id="{5751BA8E-5F7F-4A9F-93EB-1BA99CE740DA}">
            <xm:f>NOT($AE$27=①要望書１!$Q$29)</xm:f>
            <x14:dxf>
              <font>
                <color rgb="FFFF0000"/>
              </font>
            </x14:dxf>
          </x14:cfRule>
          <xm:sqref>DI27:DV27</xm:sqref>
        </x14:conditionalFormatting>
        <x14:conditionalFormatting xmlns:xm="http://schemas.microsoft.com/office/excel/2006/main">
          <x14:cfRule type="expression" priority="15" id="{21549344-A8DD-40EF-B50A-EB503D001147}">
            <xm:f>NOT($AE$28=①要望書１!$Q$30)</xm:f>
            <x14:dxf>
              <font>
                <color rgb="FFFF0000"/>
              </font>
            </x14:dxf>
          </x14:cfRule>
          <xm:sqref>DI28:DV28</xm:sqref>
        </x14:conditionalFormatting>
        <x14:conditionalFormatting xmlns:xm="http://schemas.microsoft.com/office/excel/2006/main">
          <x14:cfRule type="expression" priority="14" id="{28D3D8B5-47B0-4FDB-803A-B274B9EC8899}">
            <xm:f>NOT($AE$29=①要望書１!$Q$31)</xm:f>
            <x14:dxf>
              <font>
                <color rgb="FFFF0000"/>
              </font>
            </x14:dxf>
          </x14:cfRule>
          <xm:sqref>DI29:DV29</xm:sqref>
        </x14:conditionalFormatting>
        <x14:conditionalFormatting xmlns:xm="http://schemas.microsoft.com/office/excel/2006/main">
          <x14:cfRule type="expression" priority="13" id="{062FFEB3-38B8-4195-844F-971BE2B52298}">
            <xm:f>NOT($AE$30=①要望書１!$Q$32)</xm:f>
            <x14:dxf>
              <font>
                <color rgb="FFFF0000"/>
              </font>
            </x14:dxf>
          </x14:cfRule>
          <xm:sqref>DI30:DV30</xm:sqref>
        </x14:conditionalFormatting>
        <x14:conditionalFormatting xmlns:xm="http://schemas.microsoft.com/office/excel/2006/main">
          <x14:cfRule type="expression" priority="12" id="{36399218-F4B5-4142-BEF2-7BBC9843FA5C}">
            <xm:f>NOT($AE$31=①要望書１!$Q$33)</xm:f>
            <x14:dxf>
              <font>
                <color rgb="FFFF0000"/>
              </font>
            </x14:dxf>
          </x14:cfRule>
          <xm:sqref>DI31:DV31</xm:sqref>
        </x14:conditionalFormatting>
        <x14:conditionalFormatting xmlns:xm="http://schemas.microsoft.com/office/excel/2006/main">
          <x14:cfRule type="expression" priority="11" id="{2F2CEAAF-56CE-4BB1-899A-2C28850F96E1}">
            <xm:f>NOT($AE$32=①要望書１!$Q$34)</xm:f>
            <x14:dxf>
              <font>
                <color rgb="FFFF0000"/>
              </font>
            </x14:dxf>
          </x14:cfRule>
          <xm:sqref>DI32:DV32</xm:sqref>
        </x14:conditionalFormatting>
        <x14:conditionalFormatting xmlns:xm="http://schemas.microsoft.com/office/excel/2006/main">
          <x14:cfRule type="expression" priority="10" id="{2A8E1BFB-3E93-487D-9510-8F65AC5F986A}">
            <xm:f>NOT($Q$37=①要望書１!$Q$45)</xm:f>
            <x14:dxf>
              <font>
                <color rgb="FFFF0000"/>
              </font>
            </x14:dxf>
          </x14:cfRule>
          <xm:sqref>CU37:DW37</xm:sqref>
        </x14:conditionalFormatting>
        <x14:conditionalFormatting xmlns:xm="http://schemas.microsoft.com/office/excel/2006/main">
          <x14:cfRule type="expression" priority="9" id="{A54D8C03-9D59-4B59-8CBA-0E63DDD68446}">
            <xm:f>NOT($Q$38=①要望書１!$Q$46)</xm:f>
            <x14:dxf>
              <font>
                <color rgb="FFFF0000"/>
              </font>
            </x14:dxf>
          </x14:cfRule>
          <xm:sqref>CU38:DW38</xm:sqref>
        </x14:conditionalFormatting>
        <x14:conditionalFormatting xmlns:xm="http://schemas.microsoft.com/office/excel/2006/main">
          <x14:cfRule type="expression" priority="8" id="{AAA213A2-D0BC-4A7E-A57C-70853F002E55}">
            <xm:f>NOT($Q$39=①要望書１!$Q$47)</xm:f>
            <x14:dxf>
              <font>
                <color rgb="FFFF0000"/>
              </font>
            </x14:dxf>
          </x14:cfRule>
          <xm:sqref>CU39:DW39</xm:sqref>
        </x14:conditionalFormatting>
        <x14:conditionalFormatting xmlns:xm="http://schemas.microsoft.com/office/excel/2006/main">
          <x14:cfRule type="expression" priority="7" id="{FDC5B215-E49F-4C0F-837B-DBE9A6DD4E6D}">
            <xm:f>NOT($Q$40=①要望書１!$Q$48)</xm:f>
            <x14:dxf>
              <font>
                <color rgb="FFFF0000"/>
              </font>
            </x14:dxf>
          </x14:cfRule>
          <xm:sqref>CU40:DW40</xm:sqref>
        </x14:conditionalFormatting>
        <x14:conditionalFormatting xmlns:xm="http://schemas.microsoft.com/office/excel/2006/main">
          <x14:cfRule type="expression" priority="6" id="{7C33DE8C-B2A4-4B64-9377-6A28BA37DBF1}">
            <xm:f>NOT($Q$41=①要望書１!$Q$49)</xm:f>
            <x14:dxf>
              <font>
                <color rgb="FFFF0000"/>
              </font>
            </x14:dxf>
          </x14:cfRule>
          <xm:sqref>CU41:DW41</xm:sqref>
        </x14:conditionalFormatting>
        <x14:conditionalFormatting xmlns:xm="http://schemas.microsoft.com/office/excel/2006/main">
          <x14:cfRule type="expression" priority="5" id="{E014ADEB-73BE-485D-AA82-16B036A88DE1}">
            <xm:f>NOT($Q$42=①要望書１!$Q$52)</xm:f>
            <x14:dxf>
              <font>
                <color rgb="FFFF0000"/>
              </font>
            </x14:dxf>
          </x14:cfRule>
          <xm:sqref>CU42:DW42</xm:sqref>
        </x14:conditionalFormatting>
        <x14:conditionalFormatting xmlns:xm="http://schemas.microsoft.com/office/excel/2006/main">
          <x14:cfRule type="expression" priority="4" id="{41FEA302-9F84-4FE8-B8AD-2FD8FB747FF8}">
            <xm:f>NOT($Q$43=①要望書１!$Q$53)</xm:f>
            <x14:dxf>
              <font>
                <color rgb="FFFF0000"/>
              </font>
            </x14:dxf>
          </x14:cfRule>
          <xm:sqref>CU43:DW43</xm:sqref>
        </x14:conditionalFormatting>
        <x14:conditionalFormatting xmlns:xm="http://schemas.microsoft.com/office/excel/2006/main">
          <x14:cfRule type="expression" priority="2" id="{9E02E249-5197-42C2-B2BA-941F406CBC19}">
            <xm:f>NOT($Q$44=①要望書１!$Q$54)</xm:f>
            <x14:dxf>
              <font>
                <color rgb="FFFF0000"/>
              </font>
            </x14:dxf>
          </x14:cfRule>
          <xm:sqref>CU44:DW45</xm:sqref>
        </x14:conditionalFormatting>
        <x14:conditionalFormatting xmlns:xm="http://schemas.microsoft.com/office/excel/2006/main">
          <x14:cfRule type="expression" priority="1" id="{5409DAA1-37AF-424F-8B99-5D911C12AA64}">
            <xm:f>NOT($Q$46=①要望書１!$Q$56)</xm:f>
            <x14:dxf>
              <font>
                <color rgb="FFFF0000"/>
              </font>
            </x14:dxf>
          </x14:cfRule>
          <xm:sqref>CU46:DW46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DP23"/>
  <sheetViews>
    <sheetView showGridLines="0" zoomScaleNormal="100" zoomScaleSheetLayoutView="100" workbookViewId="0">
      <selection activeCell="L4" sqref="L4:AS5"/>
    </sheetView>
  </sheetViews>
  <sheetFormatPr defaultColWidth="1.875" defaultRowHeight="18.75"/>
  <cols>
    <col min="2" max="2" width="2.5" bestFit="1" customWidth="1"/>
    <col min="5" max="11" width="1.875" customWidth="1"/>
    <col min="12" max="43" width="2" customWidth="1"/>
    <col min="44" max="45" width="1.625" customWidth="1"/>
    <col min="49" max="49" width="2.5" bestFit="1" customWidth="1"/>
  </cols>
  <sheetData>
    <row r="1" spans="1:120" ht="18.75" customHeight="1">
      <c r="A1" s="70" t="s">
        <v>270</v>
      </c>
      <c r="B1" s="76"/>
      <c r="C1" s="76"/>
      <c r="D1" s="76"/>
      <c r="BK1" s="304" t="s">
        <v>382</v>
      </c>
      <c r="BL1" s="304"/>
      <c r="BM1" s="304"/>
      <c r="BN1" s="304"/>
      <c r="BO1" s="304"/>
      <c r="BP1" s="304"/>
      <c r="BQ1" s="304"/>
      <c r="BR1" s="304"/>
    </row>
    <row r="2" spans="1:120" ht="18.75" customHeight="1">
      <c r="A2" s="77"/>
      <c r="B2" s="78"/>
      <c r="C2" s="76"/>
      <c r="D2" s="76"/>
      <c r="E2" t="s">
        <v>21</v>
      </c>
      <c r="AT2" s="20" t="s">
        <v>413</v>
      </c>
      <c r="BK2" s="304"/>
      <c r="BL2" s="304"/>
      <c r="BM2" s="304"/>
      <c r="BN2" s="304"/>
      <c r="BO2" s="304"/>
      <c r="BP2" s="304"/>
      <c r="BQ2" s="304"/>
      <c r="BR2" s="304"/>
      <c r="CB2" t="s">
        <v>21</v>
      </c>
    </row>
    <row r="3" spans="1:120">
      <c r="B3" t="str">
        <f>IF($L$3="","",0)</f>
        <v/>
      </c>
      <c r="E3" s="429" t="s">
        <v>265</v>
      </c>
      <c r="F3" s="429"/>
      <c r="G3" s="429"/>
      <c r="H3" s="429"/>
      <c r="I3" s="429"/>
      <c r="J3" s="429"/>
      <c r="K3" s="429"/>
      <c r="L3" s="368" t="str">
        <f>IF(①要望書２!L3="","",①要望書２!L3)</f>
        <v/>
      </c>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82" t="s">
        <v>444</v>
      </c>
      <c r="AU3" s="20"/>
      <c r="CB3" s="240" t="s">
        <v>265</v>
      </c>
      <c r="CC3" s="240"/>
      <c r="CD3" s="240"/>
      <c r="CE3" s="240"/>
      <c r="CF3" s="240"/>
      <c r="CG3" s="240"/>
      <c r="CH3" s="240"/>
      <c r="CI3" s="361" t="s">
        <v>385</v>
      </c>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row>
    <row r="4" spans="1:120" ht="150" customHeight="1">
      <c r="B4" t="str">
        <f t="shared" ref="B4:B6" si="0">IF($L$3="","",0)</f>
        <v/>
      </c>
      <c r="E4" s="423" t="s">
        <v>59</v>
      </c>
      <c r="F4" s="424"/>
      <c r="G4" s="424"/>
      <c r="H4" s="424"/>
      <c r="I4" s="424"/>
      <c r="J4" s="424"/>
      <c r="K4" s="425"/>
      <c r="L4" s="417" t="str">
        <f>IF(①要望書２!L4="","",①要望書２!L4)</f>
        <v>①
②
③
④
⑤
⑥</v>
      </c>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9"/>
      <c r="AU4" s="17" t="s">
        <v>362</v>
      </c>
      <c r="AV4" s="26"/>
      <c r="AW4" s="210" t="s">
        <v>865</v>
      </c>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7"/>
      <c r="BV4" s="27"/>
      <c r="BW4" s="27"/>
      <c r="BX4" s="27"/>
      <c r="BY4" s="27"/>
      <c r="BZ4" s="27"/>
      <c r="CA4" s="27"/>
      <c r="CB4" s="272" t="s">
        <v>59</v>
      </c>
      <c r="CC4" s="273"/>
      <c r="CD4" s="273"/>
      <c r="CE4" s="273"/>
      <c r="CF4" s="273"/>
      <c r="CG4" s="273"/>
      <c r="CH4" s="274"/>
      <c r="CI4" s="405" t="s">
        <v>899</v>
      </c>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7"/>
    </row>
    <row r="5" spans="1:120" ht="171" customHeight="1">
      <c r="B5" t="str">
        <f>IF($L$3="","",0)</f>
        <v/>
      </c>
      <c r="E5" s="426"/>
      <c r="F5" s="427"/>
      <c r="G5" s="427"/>
      <c r="H5" s="427"/>
      <c r="I5" s="427"/>
      <c r="J5" s="427"/>
      <c r="K5" s="428"/>
      <c r="L5" s="420"/>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2"/>
      <c r="AU5" s="17"/>
      <c r="AV5" s="26"/>
      <c r="AW5" s="22"/>
      <c r="AX5" s="22"/>
      <c r="AY5" s="22"/>
      <c r="AZ5" s="22"/>
      <c r="BA5" s="22"/>
      <c r="BB5" s="22"/>
      <c r="BC5" s="22"/>
      <c r="BD5" s="22"/>
      <c r="BE5" s="22"/>
      <c r="BF5" s="22"/>
      <c r="BG5" s="22"/>
      <c r="BH5" s="22"/>
      <c r="BI5" s="22"/>
      <c r="BJ5" s="22"/>
      <c r="BK5" s="22"/>
      <c r="BL5" s="22"/>
      <c r="BM5" s="22"/>
      <c r="BN5" s="22"/>
      <c r="BO5" s="22"/>
      <c r="BP5" s="22"/>
      <c r="BQ5" s="22"/>
      <c r="BR5" s="22"/>
      <c r="BS5" s="22"/>
      <c r="BT5" s="22"/>
      <c r="BU5" s="27"/>
      <c r="BV5" s="27"/>
      <c r="BW5" s="27"/>
      <c r="BX5" s="27"/>
      <c r="BY5" s="27"/>
      <c r="BZ5" s="27"/>
      <c r="CA5" s="27"/>
      <c r="CB5" s="275"/>
      <c r="CC5" s="276"/>
      <c r="CD5" s="276"/>
      <c r="CE5" s="276"/>
      <c r="CF5" s="276"/>
      <c r="CG5" s="276"/>
      <c r="CH5" s="277"/>
      <c r="CI5" s="408"/>
      <c r="CJ5" s="409"/>
      <c r="CK5" s="409"/>
      <c r="CL5" s="409"/>
      <c r="CM5" s="409"/>
      <c r="CN5" s="409"/>
      <c r="CO5" s="409"/>
      <c r="CP5" s="409"/>
      <c r="CQ5" s="409"/>
      <c r="CR5" s="409"/>
      <c r="CS5" s="409"/>
      <c r="CT5" s="409"/>
      <c r="CU5" s="409"/>
      <c r="CV5" s="409"/>
      <c r="CW5" s="409"/>
      <c r="CX5" s="409"/>
      <c r="CY5" s="409"/>
      <c r="CZ5" s="409"/>
      <c r="DA5" s="409"/>
      <c r="DB5" s="409"/>
      <c r="DC5" s="409"/>
      <c r="DD5" s="409"/>
      <c r="DE5" s="409"/>
      <c r="DF5" s="409"/>
      <c r="DG5" s="409"/>
      <c r="DH5" s="409"/>
      <c r="DI5" s="409"/>
      <c r="DJ5" s="409"/>
      <c r="DK5" s="409"/>
      <c r="DL5" s="409"/>
      <c r="DM5" s="409"/>
      <c r="DN5" s="409"/>
      <c r="DO5" s="409"/>
      <c r="DP5" s="410"/>
    </row>
    <row r="6" spans="1:120" ht="40.5" customHeight="1">
      <c r="B6" t="str">
        <f t="shared" si="0"/>
        <v/>
      </c>
      <c r="E6" s="239" t="s">
        <v>807</v>
      </c>
      <c r="F6" s="239"/>
      <c r="G6" s="239"/>
      <c r="H6" s="239"/>
      <c r="I6" s="239"/>
      <c r="J6" s="239"/>
      <c r="K6" s="239"/>
      <c r="L6" s="368" t="str">
        <f>IF(①要望書２!L6="","",①要望書２!L6)</f>
        <v/>
      </c>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U6" s="271" t="s">
        <v>869</v>
      </c>
      <c r="AV6" s="271"/>
      <c r="AW6" s="271"/>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CB6" s="239" t="s">
        <v>807</v>
      </c>
      <c r="CC6" s="239"/>
      <c r="CD6" s="239"/>
      <c r="CE6" s="239"/>
      <c r="CF6" s="239"/>
      <c r="CG6" s="239"/>
      <c r="CH6" s="239"/>
      <c r="CI6" s="361" t="s">
        <v>866</v>
      </c>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row>
    <row r="7" spans="1:120">
      <c r="B7" t="str">
        <f>IF($L$7="","",0)</f>
        <v/>
      </c>
      <c r="E7" s="429" t="s">
        <v>266</v>
      </c>
      <c r="F7" s="429"/>
      <c r="G7" s="429"/>
      <c r="H7" s="429"/>
      <c r="I7" s="429"/>
      <c r="J7" s="429"/>
      <c r="K7" s="429"/>
      <c r="L7" s="372" t="str">
        <f>IF(①要望書２!L7="","",①要望書２!L7)</f>
        <v/>
      </c>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4"/>
      <c r="CB7" s="234" t="s">
        <v>266</v>
      </c>
      <c r="CC7" s="234"/>
      <c r="CD7" s="234"/>
      <c r="CE7" s="234"/>
      <c r="CF7" s="234"/>
      <c r="CG7" s="234"/>
      <c r="CH7" s="234"/>
      <c r="CI7" s="361" t="s">
        <v>389</v>
      </c>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row>
    <row r="8" spans="1:120" ht="150" customHeight="1">
      <c r="B8" t="str">
        <f t="shared" ref="B8:B10" si="1">IF($L$7="","",0)</f>
        <v/>
      </c>
      <c r="E8" s="423" t="s">
        <v>59</v>
      </c>
      <c r="F8" s="424"/>
      <c r="G8" s="424"/>
      <c r="H8" s="424"/>
      <c r="I8" s="424"/>
      <c r="J8" s="424"/>
      <c r="K8" s="425"/>
      <c r="L8" s="417" t="str">
        <f>IF(①要望書２!L8="","",①要望書２!L8)</f>
        <v>①
②
③
④
⑤
⑥</v>
      </c>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9"/>
      <c r="AU8" s="17" t="s">
        <v>362</v>
      </c>
      <c r="AV8" s="26"/>
      <c r="AW8" s="210" t="s">
        <v>865</v>
      </c>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CB8" s="272" t="s">
        <v>59</v>
      </c>
      <c r="CC8" s="273"/>
      <c r="CD8" s="273"/>
      <c r="CE8" s="273"/>
      <c r="CF8" s="273"/>
      <c r="CG8" s="273"/>
      <c r="CH8" s="274"/>
      <c r="CI8" s="405" t="s">
        <v>885</v>
      </c>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7"/>
    </row>
    <row r="9" spans="1:120" ht="150" customHeight="1">
      <c r="B9" t="str">
        <f t="shared" si="1"/>
        <v/>
      </c>
      <c r="E9" s="426"/>
      <c r="F9" s="427"/>
      <c r="G9" s="427"/>
      <c r="H9" s="427"/>
      <c r="I9" s="427"/>
      <c r="J9" s="427"/>
      <c r="K9" s="428"/>
      <c r="L9" s="420"/>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2"/>
      <c r="CB9" s="275"/>
      <c r="CC9" s="276"/>
      <c r="CD9" s="276"/>
      <c r="CE9" s="276"/>
      <c r="CF9" s="276"/>
      <c r="CG9" s="276"/>
      <c r="CH9" s="277"/>
      <c r="CI9" s="408"/>
      <c r="CJ9" s="409"/>
      <c r="CK9" s="409"/>
      <c r="CL9" s="409"/>
      <c r="CM9" s="409"/>
      <c r="CN9" s="409"/>
      <c r="CO9" s="409"/>
      <c r="CP9" s="409"/>
      <c r="CQ9" s="409"/>
      <c r="CR9" s="409"/>
      <c r="CS9" s="409"/>
      <c r="CT9" s="409"/>
      <c r="CU9" s="409"/>
      <c r="CV9" s="409"/>
      <c r="CW9" s="409"/>
      <c r="CX9" s="409"/>
      <c r="CY9" s="409"/>
      <c r="CZ9" s="409"/>
      <c r="DA9" s="409"/>
      <c r="DB9" s="409"/>
      <c r="DC9" s="409"/>
      <c r="DD9" s="409"/>
      <c r="DE9" s="409"/>
      <c r="DF9" s="409"/>
      <c r="DG9" s="409"/>
      <c r="DH9" s="409"/>
      <c r="DI9" s="409"/>
      <c r="DJ9" s="409"/>
      <c r="DK9" s="409"/>
      <c r="DL9" s="409"/>
      <c r="DM9" s="409"/>
      <c r="DN9" s="409"/>
      <c r="DO9" s="409"/>
      <c r="DP9" s="410"/>
    </row>
    <row r="10" spans="1:120" ht="40.5" customHeight="1">
      <c r="B10" t="str">
        <f t="shared" si="1"/>
        <v/>
      </c>
      <c r="E10" s="239" t="s">
        <v>807</v>
      </c>
      <c r="F10" s="239"/>
      <c r="G10" s="239"/>
      <c r="H10" s="239"/>
      <c r="I10" s="239"/>
      <c r="J10" s="239"/>
      <c r="K10" s="239"/>
      <c r="L10" s="368" t="str">
        <f>IF(①要望書２!L10="","",①要望書２!L10)</f>
        <v/>
      </c>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U10" s="271" t="s">
        <v>869</v>
      </c>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c r="BS10" s="271"/>
      <c r="BT10" s="271"/>
      <c r="CB10" s="239" t="s">
        <v>807</v>
      </c>
      <c r="CC10" s="239"/>
      <c r="CD10" s="239"/>
      <c r="CE10" s="239"/>
      <c r="CF10" s="239"/>
      <c r="CG10" s="239"/>
      <c r="CH10" s="239"/>
      <c r="CI10" s="361" t="s">
        <v>868</v>
      </c>
      <c r="CJ10" s="361"/>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c r="DJ10" s="361"/>
      <c r="DK10" s="361"/>
      <c r="DL10" s="361"/>
      <c r="DM10" s="361"/>
      <c r="DN10" s="361"/>
      <c r="DO10" s="361"/>
      <c r="DP10" s="361"/>
    </row>
    <row r="11" spans="1:120">
      <c r="B11" t="str">
        <f>IF($L$11="","",0)</f>
        <v/>
      </c>
      <c r="E11" s="429" t="s">
        <v>267</v>
      </c>
      <c r="F11" s="429"/>
      <c r="G11" s="429"/>
      <c r="H11" s="429"/>
      <c r="I11" s="429"/>
      <c r="J11" s="429"/>
      <c r="K11" s="429"/>
      <c r="L11" s="368" t="str">
        <f>IF(①要望書２!L11="","",①要望書２!L11)</f>
        <v/>
      </c>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CB11" s="234" t="s">
        <v>267</v>
      </c>
      <c r="CC11" s="234"/>
      <c r="CD11" s="234"/>
      <c r="CE11" s="234"/>
      <c r="CF11" s="234"/>
      <c r="CG11" s="234"/>
      <c r="CH11" s="234"/>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row>
    <row r="12" spans="1:120" ht="150" customHeight="1">
      <c r="B12" t="str">
        <f t="shared" ref="B12:B14" si="2">IF($L$11="","",0)</f>
        <v/>
      </c>
      <c r="E12" s="423" t="s">
        <v>59</v>
      </c>
      <c r="F12" s="424"/>
      <c r="G12" s="424"/>
      <c r="H12" s="424"/>
      <c r="I12" s="424"/>
      <c r="J12" s="424"/>
      <c r="K12" s="425"/>
      <c r="L12" s="417" t="str">
        <f>IF(①要望書２!L12="","",①要望書２!L12)</f>
        <v>①
②
③
④
⑤
⑥</v>
      </c>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9"/>
      <c r="AU12" s="17" t="s">
        <v>362</v>
      </c>
      <c r="AV12" s="26"/>
      <c r="AW12" s="210" t="s">
        <v>865</v>
      </c>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CB12" s="272" t="s">
        <v>59</v>
      </c>
      <c r="CC12" s="273"/>
      <c r="CD12" s="273"/>
      <c r="CE12" s="273"/>
      <c r="CF12" s="273"/>
      <c r="CG12" s="273"/>
      <c r="CH12" s="274"/>
      <c r="CI12" s="411"/>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3"/>
    </row>
    <row r="13" spans="1:120" ht="150" customHeight="1">
      <c r="B13" t="str">
        <f t="shared" si="2"/>
        <v/>
      </c>
      <c r="E13" s="426"/>
      <c r="F13" s="427"/>
      <c r="G13" s="427"/>
      <c r="H13" s="427"/>
      <c r="I13" s="427"/>
      <c r="J13" s="427"/>
      <c r="K13" s="428"/>
      <c r="L13" s="420"/>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2"/>
      <c r="CB13" s="275"/>
      <c r="CC13" s="276"/>
      <c r="CD13" s="276"/>
      <c r="CE13" s="276"/>
      <c r="CF13" s="276"/>
      <c r="CG13" s="276"/>
      <c r="CH13" s="277"/>
      <c r="CI13" s="414"/>
      <c r="CJ13" s="415"/>
      <c r="CK13" s="415"/>
      <c r="CL13" s="415"/>
      <c r="CM13" s="415"/>
      <c r="CN13" s="415"/>
      <c r="CO13" s="415"/>
      <c r="CP13" s="415"/>
      <c r="CQ13" s="415"/>
      <c r="CR13" s="415"/>
      <c r="CS13" s="415"/>
      <c r="CT13" s="415"/>
      <c r="CU13" s="415"/>
      <c r="CV13" s="415"/>
      <c r="CW13" s="415"/>
      <c r="CX13" s="415"/>
      <c r="CY13" s="415"/>
      <c r="CZ13" s="415"/>
      <c r="DA13" s="415"/>
      <c r="DB13" s="415"/>
      <c r="DC13" s="415"/>
      <c r="DD13" s="415"/>
      <c r="DE13" s="415"/>
      <c r="DF13" s="415"/>
      <c r="DG13" s="415"/>
      <c r="DH13" s="415"/>
      <c r="DI13" s="415"/>
      <c r="DJ13" s="415"/>
      <c r="DK13" s="415"/>
      <c r="DL13" s="415"/>
      <c r="DM13" s="415"/>
      <c r="DN13" s="415"/>
      <c r="DO13" s="415"/>
      <c r="DP13" s="416"/>
    </row>
    <row r="14" spans="1:120" ht="40.5" customHeight="1">
      <c r="B14" t="str">
        <f t="shared" si="2"/>
        <v/>
      </c>
      <c r="E14" s="239" t="s">
        <v>807</v>
      </c>
      <c r="F14" s="239"/>
      <c r="G14" s="239"/>
      <c r="H14" s="239"/>
      <c r="I14" s="239"/>
      <c r="J14" s="239"/>
      <c r="K14" s="239"/>
      <c r="L14" s="368" t="str">
        <f>IF(①要望書２!L14="","",①要望書２!L14)</f>
        <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U14" s="271" t="s">
        <v>869</v>
      </c>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CB14" s="239" t="s">
        <v>807</v>
      </c>
      <c r="CC14" s="239"/>
      <c r="CD14" s="239"/>
      <c r="CE14" s="239"/>
      <c r="CF14" s="239"/>
      <c r="CG14" s="239"/>
      <c r="CH14" s="239"/>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row>
    <row r="15" spans="1:120">
      <c r="B15" t="str">
        <f>IF($L$15="","",0)</f>
        <v/>
      </c>
      <c r="E15" s="430" t="s">
        <v>268</v>
      </c>
      <c r="F15" s="431"/>
      <c r="G15" s="431"/>
      <c r="H15" s="431"/>
      <c r="I15" s="431"/>
      <c r="J15" s="431"/>
      <c r="K15" s="432"/>
      <c r="L15" s="368" t="str">
        <f>IF(①要望書２!L15="","",①要望書２!L15)</f>
        <v/>
      </c>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CB15" s="302" t="s">
        <v>268</v>
      </c>
      <c r="CC15" s="224"/>
      <c r="CD15" s="224"/>
      <c r="CE15" s="224"/>
      <c r="CF15" s="224"/>
      <c r="CG15" s="224"/>
      <c r="CH15" s="303"/>
      <c r="CI15" s="361"/>
      <c r="CJ15" s="361"/>
      <c r="CK15" s="361"/>
      <c r="CL15" s="361"/>
      <c r="CM15" s="361"/>
      <c r="CN15" s="361"/>
      <c r="CO15" s="361"/>
      <c r="CP15" s="361"/>
      <c r="CQ15" s="361"/>
      <c r="CR15" s="361"/>
      <c r="CS15" s="361"/>
      <c r="CT15" s="361"/>
      <c r="CU15" s="361"/>
      <c r="CV15" s="361"/>
      <c r="CW15" s="361"/>
      <c r="CX15" s="361"/>
      <c r="CY15" s="361"/>
      <c r="CZ15" s="361"/>
      <c r="DA15" s="361"/>
      <c r="DB15" s="361"/>
      <c r="DC15" s="361"/>
      <c r="DD15" s="361"/>
      <c r="DE15" s="361"/>
      <c r="DF15" s="361"/>
      <c r="DG15" s="361"/>
      <c r="DH15" s="361"/>
      <c r="DI15" s="361"/>
      <c r="DJ15" s="361"/>
      <c r="DK15" s="361"/>
      <c r="DL15" s="361"/>
      <c r="DM15" s="361"/>
      <c r="DN15" s="361"/>
      <c r="DO15" s="361"/>
      <c r="DP15" s="361"/>
    </row>
    <row r="16" spans="1:120" ht="150" customHeight="1">
      <c r="B16" t="str">
        <f t="shared" ref="B16:B18" si="3">IF($L$15="","",0)</f>
        <v/>
      </c>
      <c r="E16" s="423" t="s">
        <v>59</v>
      </c>
      <c r="F16" s="424"/>
      <c r="G16" s="424"/>
      <c r="H16" s="424"/>
      <c r="I16" s="424"/>
      <c r="J16" s="424"/>
      <c r="K16" s="425"/>
      <c r="L16" s="417" t="str">
        <f>IF(①要望書２!L16="","",①要望書２!L16)</f>
        <v>①
②
③
④
⑤
⑥</v>
      </c>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9"/>
      <c r="AU16" s="17" t="s">
        <v>362</v>
      </c>
      <c r="AV16" s="26"/>
      <c r="AW16" s="210" t="s">
        <v>865</v>
      </c>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CB16" s="272" t="s">
        <v>59</v>
      </c>
      <c r="CC16" s="273"/>
      <c r="CD16" s="273"/>
      <c r="CE16" s="273"/>
      <c r="CF16" s="273"/>
      <c r="CG16" s="273"/>
      <c r="CH16" s="274"/>
      <c r="CI16" s="411"/>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3"/>
    </row>
    <row r="17" spans="2:120" ht="150" customHeight="1">
      <c r="B17" t="str">
        <f t="shared" si="3"/>
        <v/>
      </c>
      <c r="E17" s="426"/>
      <c r="F17" s="427"/>
      <c r="G17" s="427"/>
      <c r="H17" s="427"/>
      <c r="I17" s="427"/>
      <c r="J17" s="427"/>
      <c r="K17" s="428"/>
      <c r="L17" s="420"/>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2"/>
      <c r="CB17" s="275"/>
      <c r="CC17" s="276"/>
      <c r="CD17" s="276"/>
      <c r="CE17" s="276"/>
      <c r="CF17" s="276"/>
      <c r="CG17" s="276"/>
      <c r="CH17" s="277"/>
      <c r="CI17" s="414"/>
      <c r="CJ17" s="415"/>
      <c r="CK17" s="415"/>
      <c r="CL17" s="415"/>
      <c r="CM17" s="415"/>
      <c r="CN17" s="415"/>
      <c r="CO17" s="415"/>
      <c r="CP17" s="415"/>
      <c r="CQ17" s="415"/>
      <c r="CR17" s="415"/>
      <c r="CS17" s="415"/>
      <c r="CT17" s="415"/>
      <c r="CU17" s="415"/>
      <c r="CV17" s="415"/>
      <c r="CW17" s="415"/>
      <c r="CX17" s="415"/>
      <c r="CY17" s="415"/>
      <c r="CZ17" s="415"/>
      <c r="DA17" s="415"/>
      <c r="DB17" s="415"/>
      <c r="DC17" s="415"/>
      <c r="DD17" s="415"/>
      <c r="DE17" s="415"/>
      <c r="DF17" s="415"/>
      <c r="DG17" s="415"/>
      <c r="DH17" s="415"/>
      <c r="DI17" s="415"/>
      <c r="DJ17" s="415"/>
      <c r="DK17" s="415"/>
      <c r="DL17" s="415"/>
      <c r="DM17" s="415"/>
      <c r="DN17" s="415"/>
      <c r="DO17" s="415"/>
      <c r="DP17" s="416"/>
    </row>
    <row r="18" spans="2:120" ht="40.5" customHeight="1">
      <c r="B18" t="str">
        <f t="shared" si="3"/>
        <v/>
      </c>
      <c r="E18" s="239" t="s">
        <v>807</v>
      </c>
      <c r="F18" s="239"/>
      <c r="G18" s="239"/>
      <c r="H18" s="239"/>
      <c r="I18" s="239"/>
      <c r="J18" s="239"/>
      <c r="K18" s="239"/>
      <c r="L18" s="368" t="str">
        <f>IF(①要望書２!L18="","",①要望書２!L18)</f>
        <v/>
      </c>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U18" s="271" t="s">
        <v>869</v>
      </c>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CB18" s="239" t="s">
        <v>807</v>
      </c>
      <c r="CC18" s="239"/>
      <c r="CD18" s="239"/>
      <c r="CE18" s="239"/>
      <c r="CF18" s="239"/>
      <c r="CG18" s="239"/>
      <c r="CH18" s="239"/>
      <c r="CI18" s="402"/>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3"/>
      <c r="DL18" s="403"/>
      <c r="DM18" s="403"/>
      <c r="DN18" s="403"/>
      <c r="DO18" s="403"/>
      <c r="DP18" s="404"/>
    </row>
    <row r="19" spans="2:120">
      <c r="B19" t="str">
        <f>IF($L$19="","",0)</f>
        <v/>
      </c>
      <c r="E19" s="430" t="s">
        <v>269</v>
      </c>
      <c r="F19" s="431"/>
      <c r="G19" s="431"/>
      <c r="H19" s="431"/>
      <c r="I19" s="431"/>
      <c r="J19" s="431"/>
      <c r="K19" s="432"/>
      <c r="L19" s="368" t="str">
        <f>IF(①要望書２!L19="","",①要望書２!L19)</f>
        <v/>
      </c>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CB19" s="302" t="s">
        <v>269</v>
      </c>
      <c r="CC19" s="224"/>
      <c r="CD19" s="224"/>
      <c r="CE19" s="224"/>
      <c r="CF19" s="224"/>
      <c r="CG19" s="224"/>
      <c r="CH19" s="303"/>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row>
    <row r="20" spans="2:120" ht="150" customHeight="1">
      <c r="B20" t="str">
        <f t="shared" ref="B20:B22" si="4">IF($L$19="","",0)</f>
        <v/>
      </c>
      <c r="E20" s="423" t="s">
        <v>59</v>
      </c>
      <c r="F20" s="424"/>
      <c r="G20" s="424"/>
      <c r="H20" s="424"/>
      <c r="I20" s="424"/>
      <c r="J20" s="424"/>
      <c r="K20" s="425"/>
      <c r="L20" s="417" t="str">
        <f>IF(①要望書２!L20="","",①要望書２!L20)</f>
        <v>①
②
③
④
⑤
⑥</v>
      </c>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9"/>
      <c r="AU20" s="17" t="s">
        <v>362</v>
      </c>
      <c r="AV20" s="26"/>
      <c r="AW20" s="210" t="s">
        <v>865</v>
      </c>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CB20" s="272" t="s">
        <v>59</v>
      </c>
      <c r="CC20" s="273"/>
      <c r="CD20" s="273"/>
      <c r="CE20" s="273"/>
      <c r="CF20" s="273"/>
      <c r="CG20" s="273"/>
      <c r="CH20" s="274"/>
      <c r="CI20" s="411"/>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3"/>
    </row>
    <row r="21" spans="2:120" ht="150" customHeight="1">
      <c r="B21" t="str">
        <f t="shared" si="4"/>
        <v/>
      </c>
      <c r="E21" s="426"/>
      <c r="F21" s="427"/>
      <c r="G21" s="427"/>
      <c r="H21" s="427"/>
      <c r="I21" s="427"/>
      <c r="J21" s="427"/>
      <c r="K21" s="428"/>
      <c r="L21" s="420"/>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2"/>
      <c r="CB21" s="275"/>
      <c r="CC21" s="276"/>
      <c r="CD21" s="276"/>
      <c r="CE21" s="276"/>
      <c r="CF21" s="276"/>
      <c r="CG21" s="276"/>
      <c r="CH21" s="277"/>
      <c r="CI21" s="414"/>
      <c r="CJ21" s="415"/>
      <c r="CK21" s="415"/>
      <c r="CL21" s="415"/>
      <c r="CM21" s="415"/>
      <c r="CN21" s="415"/>
      <c r="CO21" s="415"/>
      <c r="CP21" s="415"/>
      <c r="CQ21" s="415"/>
      <c r="CR21" s="415"/>
      <c r="CS21" s="415"/>
      <c r="CT21" s="415"/>
      <c r="CU21" s="415"/>
      <c r="CV21" s="415"/>
      <c r="CW21" s="415"/>
      <c r="CX21" s="415"/>
      <c r="CY21" s="415"/>
      <c r="CZ21" s="415"/>
      <c r="DA21" s="415"/>
      <c r="DB21" s="415"/>
      <c r="DC21" s="415"/>
      <c r="DD21" s="415"/>
      <c r="DE21" s="415"/>
      <c r="DF21" s="415"/>
      <c r="DG21" s="415"/>
      <c r="DH21" s="415"/>
      <c r="DI21" s="415"/>
      <c r="DJ21" s="415"/>
      <c r="DK21" s="415"/>
      <c r="DL21" s="415"/>
      <c r="DM21" s="415"/>
      <c r="DN21" s="415"/>
      <c r="DO21" s="415"/>
      <c r="DP21" s="416"/>
    </row>
    <row r="22" spans="2:120" ht="40.5" customHeight="1">
      <c r="B22" t="str">
        <f t="shared" si="4"/>
        <v/>
      </c>
      <c r="E22" s="239" t="s">
        <v>807</v>
      </c>
      <c r="F22" s="239"/>
      <c r="G22" s="239"/>
      <c r="H22" s="239"/>
      <c r="I22" s="239"/>
      <c r="J22" s="239"/>
      <c r="K22" s="239"/>
      <c r="L22" s="368" t="str">
        <f>IF(①要望書２!L22="","",①要望書２!L22)</f>
        <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U22" s="271" t="s">
        <v>869</v>
      </c>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CB22" s="239" t="s">
        <v>807</v>
      </c>
      <c r="CC22" s="239"/>
      <c r="CD22" s="239"/>
      <c r="CE22" s="239"/>
      <c r="CF22" s="239"/>
      <c r="CG22" s="239"/>
      <c r="CH22" s="239"/>
      <c r="CI22" s="402"/>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4"/>
    </row>
    <row r="23" spans="2:120">
      <c r="AU23" s="50"/>
    </row>
  </sheetData>
  <sheetProtection sheet="1" formatCells="0" formatColumns="0" formatRows="0" selectLockedCells="1" autoFilter="0"/>
  <autoFilter ref="B2:B22" xr:uid="{00000000-0009-0000-0000-000008000000}"/>
  <mergeCells count="71">
    <mergeCell ref="E8:K9"/>
    <mergeCell ref="L8:AS9"/>
    <mergeCell ref="E12:K13"/>
    <mergeCell ref="L12:AS13"/>
    <mergeCell ref="E16:K17"/>
    <mergeCell ref="L16:AS17"/>
    <mergeCell ref="E15:K15"/>
    <mergeCell ref="L15:AS15"/>
    <mergeCell ref="E10:K10"/>
    <mergeCell ref="L10:AS10"/>
    <mergeCell ref="L14:AS14"/>
    <mergeCell ref="E11:K11"/>
    <mergeCell ref="L11:AS11"/>
    <mergeCell ref="E14:K14"/>
    <mergeCell ref="AU14:BT14"/>
    <mergeCell ref="E20:K21"/>
    <mergeCell ref="L20:AS21"/>
    <mergeCell ref="CI20:DP21"/>
    <mergeCell ref="CB20:CH21"/>
    <mergeCell ref="CI16:DP17"/>
    <mergeCell ref="CB16:CH17"/>
    <mergeCell ref="E18:K18"/>
    <mergeCell ref="L18:AS18"/>
    <mergeCell ref="AU18:BT18"/>
    <mergeCell ref="CB18:CH18"/>
    <mergeCell ref="CI18:DP18"/>
    <mergeCell ref="E19:K19"/>
    <mergeCell ref="L19:AS19"/>
    <mergeCell ref="CB19:CH19"/>
    <mergeCell ref="CB12:CH13"/>
    <mergeCell ref="CI14:DP14"/>
    <mergeCell ref="CB14:CH14"/>
    <mergeCell ref="CB15:CH15"/>
    <mergeCell ref="CI15:DP15"/>
    <mergeCell ref="E22:K22"/>
    <mergeCell ref="L22:AS22"/>
    <mergeCell ref="AU22:BT22"/>
    <mergeCell ref="CB22:CH22"/>
    <mergeCell ref="CI22:DP22"/>
    <mergeCell ref="BK1:BR2"/>
    <mergeCell ref="E3:K3"/>
    <mergeCell ref="L3:AS3"/>
    <mergeCell ref="CB3:CH3"/>
    <mergeCell ref="CI3:DP3"/>
    <mergeCell ref="E7:K7"/>
    <mergeCell ref="L7:AS7"/>
    <mergeCell ref="CB7:CH7"/>
    <mergeCell ref="CI7:DP7"/>
    <mergeCell ref="E6:K6"/>
    <mergeCell ref="L6:AS6"/>
    <mergeCell ref="L4:AS5"/>
    <mergeCell ref="E4:K5"/>
    <mergeCell ref="AU6:BT6"/>
    <mergeCell ref="CB6:CH6"/>
    <mergeCell ref="CI6:DP6"/>
    <mergeCell ref="AW8:BT8"/>
    <mergeCell ref="AW12:BT12"/>
    <mergeCell ref="AW16:BT16"/>
    <mergeCell ref="AW20:BT20"/>
    <mergeCell ref="CI4:DP5"/>
    <mergeCell ref="CB4:CH5"/>
    <mergeCell ref="AW4:BT4"/>
    <mergeCell ref="AU10:BT10"/>
    <mergeCell ref="CB10:CH10"/>
    <mergeCell ref="CI10:DP10"/>
    <mergeCell ref="CI8:DP9"/>
    <mergeCell ref="CB8:CH9"/>
    <mergeCell ref="CI19:DP19"/>
    <mergeCell ref="CB11:CH11"/>
    <mergeCell ref="CI11:DP11"/>
    <mergeCell ref="CI12:DP13"/>
  </mergeCells>
  <phoneticPr fontId="1"/>
  <pageMargins left="0.70866141732283472" right="0.70866141732283472" top="0.74803149606299213" bottom="0.74803149606299213" header="0.31496062992125984" footer="0.31496062992125984"/>
  <pageSetup paperSize="9" fitToHeight="0" orientation="portrait" blackAndWhite="1" r:id="rId1"/>
  <ignoredErrors>
    <ignoredError sqref="L22 L6:L8 L11:L12 L14:L16 L18:L20"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8" id="{4A82CB57-D865-4811-AF77-27E6D710CD15}">
            <xm:f>NOT($L$3=①要望書２!$L$3)</xm:f>
            <x14:dxf>
              <font>
                <color rgb="FFFF0000"/>
              </font>
            </x14:dxf>
          </x14:cfRule>
          <xm:sqref>L3:AS3</xm:sqref>
        </x14:conditionalFormatting>
        <x14:conditionalFormatting xmlns:xm="http://schemas.microsoft.com/office/excel/2006/main">
          <x14:cfRule type="expression" priority="27" id="{CE1B64A9-D953-4ACB-8C95-7FBF3CAD83FD}">
            <xm:f>NOT($L$4=①要望書２!$L$4)</xm:f>
            <x14:dxf>
              <font>
                <color rgb="FFFF0000"/>
              </font>
            </x14:dxf>
          </x14:cfRule>
          <xm:sqref>L4</xm:sqref>
        </x14:conditionalFormatting>
        <x14:conditionalFormatting xmlns:xm="http://schemas.microsoft.com/office/excel/2006/main">
          <x14:cfRule type="expression" priority="26" id="{9D272EDF-205D-41C6-B07E-21CB12C95E05}">
            <xm:f>NOT($L$6=①要望書２!$L$6)</xm:f>
            <x14:dxf>
              <font>
                <color rgb="FFFF0000"/>
              </font>
            </x14:dxf>
          </x14:cfRule>
          <xm:sqref>L6:AS6</xm:sqref>
        </x14:conditionalFormatting>
        <x14:conditionalFormatting xmlns:xm="http://schemas.microsoft.com/office/excel/2006/main">
          <x14:cfRule type="expression" priority="25" id="{02758150-F3C8-411C-8216-F59127ED25BC}">
            <xm:f>NOT($L$7=①要望書２!$L$7)</xm:f>
            <x14:dxf>
              <font>
                <color rgb="FFFF0000"/>
              </font>
            </x14:dxf>
          </x14:cfRule>
          <xm:sqref>L7:AS7</xm:sqref>
        </x14:conditionalFormatting>
        <x14:conditionalFormatting xmlns:xm="http://schemas.microsoft.com/office/excel/2006/main">
          <x14:cfRule type="expression" priority="24" id="{8E1AD909-2296-413D-913C-B2FE7B9A47CB}">
            <xm:f>NOT($L$8=①要望書２!$L$8)</xm:f>
            <x14:dxf>
              <font>
                <color rgb="FFFF0000"/>
              </font>
            </x14:dxf>
          </x14:cfRule>
          <xm:sqref>L8</xm:sqref>
        </x14:conditionalFormatting>
        <x14:conditionalFormatting xmlns:xm="http://schemas.microsoft.com/office/excel/2006/main">
          <x14:cfRule type="expression" priority="23" id="{7CD16EEE-8F6B-4610-8685-4BF7DF2B1984}">
            <xm:f>NOT($L$10=①要望書２!$L$10)</xm:f>
            <x14:dxf>
              <font>
                <color rgb="FFFF0000"/>
              </font>
            </x14:dxf>
          </x14:cfRule>
          <xm:sqref>L10:AS10</xm:sqref>
        </x14:conditionalFormatting>
        <x14:conditionalFormatting xmlns:xm="http://schemas.microsoft.com/office/excel/2006/main">
          <x14:cfRule type="expression" priority="22" id="{E28BB2E1-666B-4902-9FAE-8A5D23321A1C}">
            <xm:f>NOT($L$11=①要望書２!$L$11)</xm:f>
            <x14:dxf>
              <font>
                <color rgb="FFFF0000"/>
              </font>
            </x14:dxf>
          </x14:cfRule>
          <xm:sqref>L11:AS11</xm:sqref>
        </x14:conditionalFormatting>
        <x14:conditionalFormatting xmlns:xm="http://schemas.microsoft.com/office/excel/2006/main">
          <x14:cfRule type="expression" priority="21" id="{DFAB85D1-AA78-48BE-8E6A-D4AC231DD9CB}">
            <xm:f>NOT($L$12=①要望書２!$L$12)</xm:f>
            <x14:dxf>
              <font>
                <color rgb="FFFF0000"/>
              </font>
            </x14:dxf>
          </x14:cfRule>
          <xm:sqref>L12</xm:sqref>
        </x14:conditionalFormatting>
        <x14:conditionalFormatting xmlns:xm="http://schemas.microsoft.com/office/excel/2006/main">
          <x14:cfRule type="expression" priority="20" id="{0CAA3070-1725-4D40-9B43-2A6D41CDC06E}">
            <xm:f>NOT($L$14=①要望書２!$L$14)</xm:f>
            <x14:dxf>
              <font>
                <color rgb="FFFF0000"/>
              </font>
            </x14:dxf>
          </x14:cfRule>
          <xm:sqref>L14:AS14</xm:sqref>
        </x14:conditionalFormatting>
        <x14:conditionalFormatting xmlns:xm="http://schemas.microsoft.com/office/excel/2006/main">
          <x14:cfRule type="expression" priority="19" id="{45B64F72-86DD-4178-A047-AD1204F9297B}">
            <xm:f>NOT($L$15=①要望書２!$L$15)</xm:f>
            <x14:dxf>
              <font>
                <color rgb="FFFF0000"/>
              </font>
            </x14:dxf>
          </x14:cfRule>
          <xm:sqref>L15:AS15</xm:sqref>
        </x14:conditionalFormatting>
        <x14:conditionalFormatting xmlns:xm="http://schemas.microsoft.com/office/excel/2006/main">
          <x14:cfRule type="expression" priority="18" id="{7F221DE0-79DD-4906-B1D4-B7016F22843B}">
            <xm:f>NOT($L$16=①要望書２!$L$16)</xm:f>
            <x14:dxf>
              <font>
                <color rgb="FFFF0000"/>
              </font>
            </x14:dxf>
          </x14:cfRule>
          <xm:sqref>L16</xm:sqref>
        </x14:conditionalFormatting>
        <x14:conditionalFormatting xmlns:xm="http://schemas.microsoft.com/office/excel/2006/main">
          <x14:cfRule type="expression" priority="17" id="{5C628A57-AC2B-4A99-A50D-1C7C88F67CDE}">
            <xm:f>NOT($L$18=①要望書２!$L$18)</xm:f>
            <x14:dxf>
              <font>
                <color rgb="FFFF0000"/>
              </font>
            </x14:dxf>
          </x14:cfRule>
          <xm:sqref>L18:AS18</xm:sqref>
        </x14:conditionalFormatting>
        <x14:conditionalFormatting xmlns:xm="http://schemas.microsoft.com/office/excel/2006/main">
          <x14:cfRule type="expression" priority="16" id="{A799DD5F-190D-4CC3-88DE-73CB222091CE}">
            <xm:f>NOT($L$19=①要望書２!$L$19)</xm:f>
            <x14:dxf>
              <font>
                <color rgb="FFFF0000"/>
              </font>
            </x14:dxf>
          </x14:cfRule>
          <xm:sqref>L19:AS19</xm:sqref>
        </x14:conditionalFormatting>
        <x14:conditionalFormatting xmlns:xm="http://schemas.microsoft.com/office/excel/2006/main">
          <x14:cfRule type="expression" priority="15" id="{FA75DCCA-E8BA-4B50-AAA2-D8843570F4B8}">
            <xm:f>NOT($L$20=①要望書２!$L$20)</xm:f>
            <x14:dxf>
              <font>
                <color rgb="FFFF0000"/>
              </font>
            </x14:dxf>
          </x14:cfRule>
          <xm:sqref>L20</xm:sqref>
        </x14:conditionalFormatting>
        <x14:conditionalFormatting xmlns:xm="http://schemas.microsoft.com/office/excel/2006/main">
          <x14:cfRule type="expression" priority="14" id="{BD7214BD-0B35-4C10-82EE-D06E249F5EFD}">
            <xm:f>NOT($L$22=①要望書２!$L$22)</xm:f>
            <x14:dxf>
              <font>
                <color rgb="FFFF0000"/>
              </font>
            </x14:dxf>
          </x14:cfRule>
          <xm:sqref>L22:AS22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o B k V L 9 8 R Z S k A A A A 9 g A A A B I A H A B D b 2 5 m a W c v U G F j a 2 F n Z S 5 4 b W w g o h g A K K A U A A A A A A A A A A A A A A A A A A A A A A A A A A A A h Y + x D o I w G I R f h X S n L X U x 5 K c M b k Y S E h P j 2 p Q K V W g N L Z Z 3 c / C R f A U x i r o 5 3 t 1 3 y d 3 9 e o N 8 7 N r o o n q n r c l Q g i m K l J G 2 0 q b O 0 O A P 8 R L l H E o h T 6 J W 0 Q Q b l 4 5 O Z 6 j x / p w S E k L A Y Y F t X x N G a U L 2 x W Y r G 9 W J W B v n h Z E K f V r V / x b i s H u N 4 Q w n l G F G p 0 1 A Z h M K b b 4 A m 7 J n + m P C a m j 9 0 C t + F P G 6 B D J L I O 8 P / A F Q S w M E F A A C A A g A N o B 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a A Z F Q o i k e 4 D g A A A B E A A A A T A B w A R m 9 y b X V s Y X M v U 2 V j d G l v b j E u b S C i G A A o o B Q A A A A A A A A A A A A A A A A A A A A A A A A A A A A r T k 0 u y c z P U w i G 0 I b W A F B L A Q I t A B Q A A g A I A D a A Z F S / f E W U p A A A A P Y A A A A S A A A A A A A A A A A A A A A A A A A A A A B D b 2 5 m a W c v U G F j a 2 F n Z S 5 4 b W x Q S w E C L Q A U A A I A C A A 2 g G R U D 8 r p q 6 Q A A A D p A A A A E w A A A A A A A A A A A A A A A A D w A A A A W 0 N v b n R l b n R f V H l w Z X N d L n h t b F B L A Q I t A B Q A A g A I A D a A Z F 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T Z V Z v / E G i R L V i H w 2 7 E y 0 Q A A A A A A I A A A A A A B B m A A A A A Q A A I A A A A E A P T a u g o W r T H 2 G G i W s l J M s L J I 8 d N A j e 0 z u d / 9 f W o Z 3 6 A A A A A A 6 A A A A A A g A A I A A A A G v f V A u f + 0 A b 6 9 N / D 5 d n 1 n 5 l g s I h l M V g a 0 R o p 7 I u / 2 R U U A A A A N A o T T d b t T z C d q c B j n j H F S a N E o f Z x k 3 b 6 8 G 2 f g a o f n N M + m 4 I n Z 2 q 8 y D H O w 6 g w y z J 6 5 v V I w 5 r W C t h r S c L t d S 1 t e o A P F 3 r P j m J D L l h / h c P q a z o Q A A A A F 1 R l S 9 X o k / m w E w W o M v D o f r r P 9 p P l w + u o n k 6 X e y x G g C U 1 6 x R K n k D F 2 y P 2 T S i g b i Y V S 1 a E X l N X P 3 Z K N A V n x R K 7 a c = < / D a t a M a s h u p > 
</file>

<file path=customXml/itemProps1.xml><?xml version="1.0" encoding="utf-8"?>
<ds:datastoreItem xmlns:ds="http://schemas.openxmlformats.org/officeDocument/2006/customXml" ds:itemID="{76A572E1-C5B5-4762-BBBC-A4679A52FC6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各書類について</vt:lpstr>
      <vt:lpstr>①要望書１</vt:lpstr>
      <vt:lpstr>①要望書２</vt:lpstr>
      <vt:lpstr>①要望書３</vt:lpstr>
      <vt:lpstr>①要望書４</vt:lpstr>
      <vt:lpstr>①要望書５</vt:lpstr>
      <vt:lpstr>（①要望書６）アンケート</vt:lpstr>
      <vt:lpstr>②申請書１</vt:lpstr>
      <vt:lpstr>②申請書２</vt:lpstr>
      <vt:lpstr>②申請書３</vt:lpstr>
      <vt:lpstr>②申請書４</vt:lpstr>
      <vt:lpstr>②申請書５</vt:lpstr>
      <vt:lpstr>（②申請書）添付１支払希望調書</vt:lpstr>
      <vt:lpstr>（②申請書）添付２要望書からの変更点</vt:lpstr>
      <vt:lpstr>③変更承認申請書</vt:lpstr>
      <vt:lpstr>④廃止承認申請書 </vt:lpstr>
      <vt:lpstr>⑤実施状況報告書１</vt:lpstr>
      <vt:lpstr>⑤実施状況報告書２</vt:lpstr>
      <vt:lpstr>⑥実績報告書１</vt:lpstr>
      <vt:lpstr>⑥実績報告書2</vt:lpstr>
      <vt:lpstr>⑥実績報告書3</vt:lpstr>
      <vt:lpstr>⑥実績報告書4</vt:lpstr>
      <vt:lpstr>⑥実績報告書5</vt:lpstr>
      <vt:lpstr>⑦支払請求書（概算）</vt:lpstr>
      <vt:lpstr>⑧支払請求書（精算）</vt:lpstr>
      <vt:lpstr>'（①要望書６）アンケート'!Print_Area</vt:lpstr>
      <vt:lpstr>'（②申請書）添付１支払希望調書'!Print_Area</vt:lpstr>
      <vt:lpstr>'（②申請書）添付２要望書からの変更点'!Print_Area</vt:lpstr>
      <vt:lpstr>①要望書１!Print_Area</vt:lpstr>
      <vt:lpstr>①要望書２!Print_Area</vt:lpstr>
      <vt:lpstr>①要望書３!Print_Area</vt:lpstr>
      <vt:lpstr>①要望書４!Print_Area</vt:lpstr>
      <vt:lpstr>①要望書５!Print_Area</vt:lpstr>
      <vt:lpstr>②申請書１!Print_Area</vt:lpstr>
      <vt:lpstr>②申請書２!Print_Area</vt:lpstr>
      <vt:lpstr>②申請書３!Print_Area</vt:lpstr>
      <vt:lpstr>②申請書４!Print_Area</vt:lpstr>
      <vt:lpstr>②申請書５!Print_Area</vt:lpstr>
      <vt:lpstr>③変更承認申請書!Print_Area</vt:lpstr>
      <vt:lpstr>'④廃止承認申請書 '!Print_Area</vt:lpstr>
      <vt:lpstr>⑤実施状況報告書１!Print_Area</vt:lpstr>
      <vt:lpstr>⑤実施状況報告書２!Print_Area</vt:lpstr>
      <vt:lpstr>⑥実績報告書１!Print_Area</vt:lpstr>
      <vt:lpstr>⑥実績報告書2!Print_Area</vt:lpstr>
      <vt:lpstr>⑥実績報告書3!Print_Area</vt:lpstr>
      <vt:lpstr>⑥実績報告書4!Print_Area</vt:lpstr>
      <vt:lpstr>⑥実績報告書5!Print_Area</vt:lpstr>
      <vt:lpstr>'⑦支払請求書（概算）'!Print_Area</vt:lpstr>
      <vt:lpstr>'⑧支払請求書（精算）'!Print_Area</vt:lpstr>
      <vt:lpstr>各書類について!Print_Area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2022-11-18T01:28:19Z</dcterms:modified>
</cp:coreProperties>
</file>